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ORMATO INFORME ART 37 PEF 2024 DICIEMBRE\"/>
    </mc:Choice>
  </mc:AlternateContent>
  <bookViews>
    <workbookView xWindow="0" yWindow="0" windowWidth="28800" windowHeight="12330" tabRatio="702" activeTab="6"/>
  </bookViews>
  <sheets>
    <sheet name="Carátula" sheetId="8" r:id="rId1"/>
    <sheet name="Frac I" sheetId="2" r:id="rId2"/>
    <sheet name="Frac II" sheetId="5" r:id="rId3"/>
    <sheet name="Frac III" sheetId="4" r:id="rId4"/>
    <sheet name="Frac IV" sheetId="18" r:id="rId5"/>
    <sheet name="Frac IV-1 ESF" sheetId="13" r:id="rId6"/>
    <sheet name="Frac IV-2 EAI" sheetId="14" r:id="rId7"/>
    <sheet name="Frac IV-3 EAE" sheetId="15" r:id="rId8"/>
    <sheet name="Frac IV-4 EOyA" sheetId="16" r:id="rId9"/>
    <sheet name="FRAC V" sheetId="7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0">Carátula!$A$1:$H$32</definedName>
    <definedName name="_xlnm.Print_Area" localSheetId="1">'Frac I'!$A$1:$K$48</definedName>
    <definedName name="_xlnm.Print_Area" localSheetId="2">'Frac II'!$A$1:$U$72</definedName>
    <definedName name="_xlnm.Print_Area" localSheetId="3">'Frac III'!$A$1:$P$54</definedName>
    <definedName name="_xlnm.Print_Area" localSheetId="5">'Frac IV-1 ESF'!$A$1:$F$53</definedName>
    <definedName name="_xlnm.Print_Area" localSheetId="8">'Frac IV-4 EOyA'!$A$1:$F$73</definedName>
    <definedName name="_xlnm.Print_Area" localSheetId="9">'FRAC V'!$A$1:$F$29</definedName>
    <definedName name="_xlnm.Print_Titles" localSheetId="2">'Frac II'!$1:$11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27" i="18"/>
  <c r="P12" i="4" l="1"/>
  <c r="P13" i="4"/>
  <c r="O12" i="4"/>
  <c r="O13" i="4"/>
  <c r="N12" i="4"/>
  <c r="N13" i="4"/>
  <c r="G38" i="15" l="1"/>
  <c r="G34" i="15"/>
  <c r="G32" i="15"/>
  <c r="G22" i="15"/>
  <c r="G14" i="15"/>
  <c r="F38" i="15"/>
  <c r="G39" i="15" l="1"/>
  <c r="F71" i="16"/>
  <c r="A71" i="16"/>
  <c r="F70" i="16"/>
  <c r="A70" i="16"/>
  <c r="F66" i="16"/>
  <c r="E66" i="16"/>
  <c r="H43" i="15"/>
  <c r="B43" i="15"/>
  <c r="H42" i="15"/>
  <c r="B42" i="15"/>
  <c r="D38" i="15"/>
  <c r="C38" i="15"/>
  <c r="E37" i="15"/>
  <c r="H37" i="15" s="1"/>
  <c r="E36" i="15"/>
  <c r="H36" i="15" s="1"/>
  <c r="E35" i="15"/>
  <c r="H35" i="15" s="1"/>
  <c r="F34" i="15"/>
  <c r="D34" i="15"/>
  <c r="C34" i="15"/>
  <c r="E33" i="15"/>
  <c r="H33" i="15" s="1"/>
  <c r="F32" i="15"/>
  <c r="D32" i="15"/>
  <c r="C32" i="15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F22" i="15"/>
  <c r="D22" i="15"/>
  <c r="C22" i="15"/>
  <c r="E21" i="15"/>
  <c r="H21" i="15" s="1"/>
  <c r="E20" i="15"/>
  <c r="H20" i="15" s="1"/>
  <c r="E19" i="15"/>
  <c r="H19" i="15" s="1"/>
  <c r="E18" i="15"/>
  <c r="H18" i="15" s="1"/>
  <c r="E17" i="15"/>
  <c r="H17" i="15" s="1"/>
  <c r="E16" i="15"/>
  <c r="H16" i="15" s="1"/>
  <c r="E15" i="15"/>
  <c r="H15" i="15" s="1"/>
  <c r="F14" i="15"/>
  <c r="D14" i="15"/>
  <c r="C14" i="15"/>
  <c r="E13" i="15"/>
  <c r="H13" i="15" s="1"/>
  <c r="E12" i="15"/>
  <c r="H12" i="15" s="1"/>
  <c r="E11" i="15"/>
  <c r="H11" i="15" s="1"/>
  <c r="E10" i="15"/>
  <c r="H10" i="15" s="1"/>
  <c r="E9" i="15"/>
  <c r="H9" i="15" s="1"/>
  <c r="A33" i="14"/>
  <c r="A32" i="14"/>
  <c r="F21" i="14"/>
  <c r="E21" i="14"/>
  <c r="C21" i="14"/>
  <c r="B21" i="14"/>
  <c r="G20" i="14"/>
  <c r="D20" i="14"/>
  <c r="G19" i="14"/>
  <c r="D19" i="14"/>
  <c r="G18" i="14"/>
  <c r="D18" i="14"/>
  <c r="G17" i="14"/>
  <c r="D17" i="14"/>
  <c r="F12" i="14"/>
  <c r="E12" i="14"/>
  <c r="C12" i="14"/>
  <c r="B12" i="14"/>
  <c r="G11" i="14"/>
  <c r="D11" i="14"/>
  <c r="G10" i="14"/>
  <c r="D10" i="14"/>
  <c r="F42" i="13"/>
  <c r="E42" i="13"/>
  <c r="C28" i="13"/>
  <c r="B28" i="13"/>
  <c r="F26" i="13"/>
  <c r="E26" i="13"/>
  <c r="F18" i="13"/>
  <c r="E18" i="13"/>
  <c r="C17" i="13"/>
  <c r="B17" i="13"/>
  <c r="C39" i="15" l="1"/>
  <c r="C29" i="13"/>
  <c r="E27" i="13"/>
  <c r="E43" i="13" s="1"/>
  <c r="D12" i="14"/>
  <c r="D21" i="14"/>
  <c r="E34" i="15"/>
  <c r="H34" i="15" s="1"/>
  <c r="E22" i="15"/>
  <c r="H22" i="15" s="1"/>
  <c r="E38" i="15"/>
  <c r="H38" i="15" s="1"/>
  <c r="E32" i="15"/>
  <c r="H32" i="15" s="1"/>
  <c r="F27" i="13"/>
  <c r="F43" i="13" s="1"/>
  <c r="F39" i="15"/>
  <c r="D39" i="15"/>
  <c r="B29" i="13"/>
  <c r="H14" i="15"/>
  <c r="E14" i="15"/>
  <c r="E39" i="15" l="1"/>
  <c r="H39" i="15"/>
  <c r="E29" i="7" l="1"/>
  <c r="E28" i="7"/>
  <c r="A29" i="7"/>
  <c r="A28" i="7"/>
  <c r="B72" i="5"/>
  <c r="B71" i="5"/>
  <c r="A55" i="4" l="1"/>
  <c r="A54" i="4"/>
  <c r="O11" i="4"/>
  <c r="P11" i="4"/>
  <c r="N11" i="4"/>
  <c r="A11" i="4"/>
  <c r="A48" i="2" l="1"/>
  <c r="A47" i="2"/>
  <c r="P44" i="4" l="1"/>
  <c r="O44" i="4"/>
  <c r="N44" i="4"/>
  <c r="L44" i="4"/>
  <c r="K44" i="4"/>
  <c r="J44" i="4"/>
  <c r="H44" i="4"/>
  <c r="G44" i="4"/>
  <c r="F44" i="4"/>
  <c r="D44" i="4"/>
  <c r="C44" i="4"/>
  <c r="B44" i="4"/>
  <c r="U66" i="5"/>
  <c r="T66" i="5"/>
  <c r="S66" i="5"/>
  <c r="R66" i="5"/>
  <c r="L66" i="5"/>
  <c r="K66" i="5"/>
  <c r="J66" i="5"/>
  <c r="H66" i="5"/>
  <c r="G66" i="5"/>
  <c r="F66" i="5"/>
  <c r="F35" i="2"/>
  <c r="E35" i="2"/>
  <c r="D35" i="2"/>
  <c r="AA40" i="5"/>
  <c r="AA42" i="5"/>
  <c r="AA44" i="5"/>
  <c r="AA46" i="5"/>
  <c r="AA48" i="5"/>
  <c r="AA50" i="5"/>
  <c r="AA52" i="5"/>
  <c r="AA54" i="5"/>
  <c r="AA56" i="5"/>
  <c r="AA58" i="5"/>
  <c r="AA60" i="5"/>
  <c r="AA62" i="5"/>
  <c r="AA64" i="5"/>
  <c r="AA41" i="5"/>
  <c r="AA43" i="5"/>
  <c r="AA45" i="5"/>
  <c r="AA47" i="5"/>
  <c r="AA49" i="5"/>
  <c r="AA51" i="5"/>
  <c r="AA53" i="5"/>
  <c r="AA55" i="5"/>
  <c r="AA57" i="5"/>
  <c r="AA59" i="5"/>
  <c r="AA61" i="5"/>
  <c r="AA63" i="5"/>
  <c r="L28" i="2"/>
  <c r="L10" i="2"/>
  <c r="L35" i="2" l="1"/>
</calcChain>
</file>

<file path=xl/comments1.xml><?xml version="1.0" encoding="utf-8"?>
<comments xmlns="http://schemas.openxmlformats.org/spreadsheetml/2006/main">
  <authors>
    <author>admon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admon:</t>
        </r>
        <r>
          <rPr>
            <sz val="9"/>
            <color indexed="81"/>
            <rFont val="Tahoma"/>
            <family val="2"/>
          </rPr>
          <t xml:space="preserve">
positivo es aplicación
negativo es origen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admon:</t>
        </r>
        <r>
          <rPr>
            <sz val="9"/>
            <color indexed="81"/>
            <rFont val="Tahoma"/>
            <family val="2"/>
          </rPr>
          <t xml:space="preserve">
positivo es origen, negativo es aplicacion</t>
        </r>
      </text>
    </comment>
  </commentList>
</comments>
</file>

<file path=xl/sharedStrings.xml><?xml version="1.0" encoding="utf-8"?>
<sst xmlns="http://schemas.openxmlformats.org/spreadsheetml/2006/main" count="387" uniqueCount="263">
  <si>
    <t>DESTINO DE LOS RECURSOS FEDERALES QUE RECIBEN UNIVERSIDADES E INSTITUCIONES DE EDUCACIÓN MEDIA SUPERIOR Y SUPERIOR</t>
  </si>
  <si>
    <t>Programas y cumplimiento de metas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</si>
  <si>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</si>
  <si>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</si>
  <si>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</si>
  <si>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</si>
  <si>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</si>
  <si>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</si>
  <si>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</si>
  <si>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</si>
  <si>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</si>
  <si>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</si>
  <si>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</si>
  <si>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</si>
  <si>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</si>
  <si>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</si>
  <si>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</si>
  <si>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</si>
  <si>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</si>
  <si>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</si>
  <si>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</si>
  <si>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</si>
  <si>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</si>
  <si>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</si>
  <si>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</si>
  <si>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</si>
  <si>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</si>
  <si>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ene-marz</t>
  </si>
  <si>
    <t>Fracción V</t>
  </si>
  <si>
    <t>Segundo</t>
  </si>
  <si>
    <t>Primero</t>
  </si>
  <si>
    <t>Tercero</t>
  </si>
  <si>
    <t>Cuarto</t>
  </si>
  <si>
    <r>
      <t xml:space="preserve">Meta Anual
</t>
    </r>
    <r>
      <rPr>
        <sz val="10"/>
        <color indexed="9"/>
        <rFont val="Calibri"/>
        <family val="2"/>
      </rPr>
      <t>Indicador / (Variable meta)</t>
    </r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</si>
  <si>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</si>
  <si>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</si>
  <si>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</si>
  <si>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</si>
  <si>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</si>
  <si>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Elaboró</t>
  </si>
  <si>
    <t>Autorizó</t>
  </si>
  <si>
    <t>En términos del artículo  37, fracción I del Decreto de Presupuesto de Egresos de la Federación para el Ejercicio Fiscal 2024</t>
  </si>
  <si>
    <t>En términos del artículo  37, fracción  II del Decreto de Presupuesto de Egresos de la Federación para el Ejercicio Fiscal 2024</t>
  </si>
  <si>
    <t>En términos del artículo  37, fracción III del Decreto de Presupuesto de Egresos de la Federación para el Ejercicio Fiscal 2024</t>
  </si>
  <si>
    <t>En términos del artículo 37, fracción V del Decreto de Presupuesto de Egresos de la Federación para el Ejercicio Fiscal 2024</t>
  </si>
  <si>
    <t>Subsecretaría de Educación Superior</t>
  </si>
  <si>
    <t>Dirección General de Universidades</t>
  </si>
  <si>
    <t>Tecnológicas y Politécnicas</t>
  </si>
  <si>
    <t>Fecha:</t>
  </si>
  <si>
    <t>Informe correspondiente al Trimestre:</t>
  </si>
  <si>
    <t>Enero - Marzo</t>
  </si>
  <si>
    <t>Abril - Junio</t>
  </si>
  <si>
    <t>Julio - Septiembre</t>
  </si>
  <si>
    <t>Octubre - Diciembre</t>
  </si>
  <si>
    <t>Seleccione</t>
  </si>
  <si>
    <t>Sello de la Universidad</t>
  </si>
  <si>
    <t>La información proporcionada y su veracidad es de la absoluta responsabilidad directa o indirecta como ejecutor del gasto del Organismo Descentralizado Estatal que reporta.</t>
  </si>
  <si>
    <t>UNIVERSIDAD POLITECNICA DE SAN LUIS POTOSI</t>
  </si>
  <si>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</si>
  <si>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t>UPS010627422</t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</si>
  <si>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</si>
  <si>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</si>
  <si>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2023</t>
  </si>
  <si>
    <t>ACTIVO</t>
  </si>
  <si>
    <t>PASIVO</t>
  </si>
  <si>
    <r>
      <rPr>
        <b/>
        <sz val="8"/>
        <color rgb="FF000000"/>
        <rFont val="Arial"/>
        <family val="3"/>
        <charset val="134"/>
      </rPr>
      <t>Activo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</si>
  <si>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r>
      <rPr>
        <b/>
        <sz val="8"/>
        <color rgb="FF000000"/>
        <rFont val="Arial"/>
        <family val="3"/>
        <charset val="134"/>
      </rPr>
      <t>Pasivo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</si>
  <si>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r>
      <rPr>
        <sz val="8"/>
        <color rgb="FF000000"/>
        <rFont val="Arial"/>
        <family val="3"/>
        <charset val="134"/>
      </rPr>
      <t>Efectivo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Y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Equivalentes</t>
    </r>
  </si>
  <si>
    <r>
      <rPr>
        <sz val="8"/>
        <color rgb="FF000000"/>
        <rFont val="Arial"/>
        <family val="3"/>
        <charset val="134"/>
      </rPr>
      <t>Cuentas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Por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Pagar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Corto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Plazo</t>
    </r>
  </si>
  <si>
    <r>
      <rPr>
        <sz val="8"/>
        <color rgb="FF000000"/>
        <rFont val="Calibri"/>
        <family val="2"/>
        <scheme val="minor"/>
      </rPr>
      <t>Derechos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Recibir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Efectivo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O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Equivalentes</t>
    </r>
  </si>
  <si>
    <t>Documentos por Pagar a Corto Plazo</t>
  </si>
  <si>
    <r>
      <rPr>
        <sz val="8"/>
        <color rgb="FF000000"/>
        <rFont val="Arial"/>
        <family val="3"/>
        <charset val="134"/>
      </rPr>
      <t>Derechos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Recibir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Bienes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Servicios</t>
    </r>
  </si>
  <si>
    <t>Porción a Corto Plazo de la Deuda Pública a Largo Plazo</t>
  </si>
  <si>
    <t>Inventarios</t>
  </si>
  <si>
    <t>Titulos y Valores a Corto Plazo</t>
  </si>
  <si>
    <t>Almacenes</t>
  </si>
  <si>
    <r>
      <rPr>
        <sz val="8"/>
        <color rgb="FF000000"/>
        <rFont val="Arial"/>
        <family val="3"/>
        <charset val="134"/>
      </rPr>
      <t>Pasivos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Diferidos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Corto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Plazo</t>
    </r>
  </si>
  <si>
    <t>Estimación por Pérdida o Deterioro de Activos Circulantes</t>
  </si>
  <si>
    <r>
      <rPr>
        <sz val="8"/>
        <color rgb="FF000000"/>
        <rFont val="Arial"/>
        <family val="3"/>
        <charset val="134"/>
      </rPr>
      <t>Fondos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Y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Bienes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Terceros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Garantía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Y/O Administración Corto Plazo</t>
    </r>
  </si>
  <si>
    <t>Otros Activos Circulantes</t>
  </si>
  <si>
    <t>Provisiones a Corto Plazo</t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</si>
  <si>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Activo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</si>
  <si>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t>Otros Pasivos a Corto Plazo</t>
  </si>
  <si>
    <r>
      <rPr>
        <b/>
        <sz val="8"/>
        <color rgb="FF000000"/>
        <rFont val="Arial"/>
        <family val="3"/>
        <charset val="134"/>
      </rPr>
      <t>Activo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</si>
  <si>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Pasivo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</si>
  <si>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r>
      <rPr>
        <sz val="8"/>
        <color rgb="FF000000"/>
        <rFont val="Arial"/>
        <family val="3"/>
        <charset val="134"/>
      </rPr>
      <t>Inversiones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Financieras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Largo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Plazo</t>
    </r>
  </si>
  <si>
    <t>Pasivo no Circulante</t>
  </si>
  <si>
    <t>Derechos a Recibir Efectivo o Equivalentes a Largo Plazo</t>
  </si>
  <si>
    <t>Cuentas por Pagar a Largo Plazo</t>
  </si>
  <si>
    <r>
      <rPr>
        <sz val="8"/>
        <color rgb="FF000000"/>
        <rFont val="Arial"/>
        <family val="3"/>
        <charset val="134"/>
      </rPr>
      <t>Bienes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Inmuebles,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Infraestructura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Y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Construcciones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En Proceso</t>
    </r>
  </si>
  <si>
    <t>Documentos por Pagar a Largo Plazo</t>
  </si>
  <si>
    <r>
      <rPr>
        <sz val="8"/>
        <color rgb="FF000000"/>
        <rFont val="Arial"/>
        <family val="3"/>
        <charset val="134"/>
      </rPr>
      <t>Bienes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Muebles</t>
    </r>
  </si>
  <si>
    <t>Deuda Pública a Largo Plazo</t>
  </si>
  <si>
    <r>
      <rPr>
        <sz val="8"/>
        <color rgb="FF000000"/>
        <rFont val="Arial"/>
        <family val="3"/>
        <charset val="134"/>
      </rPr>
      <t>Activos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Intangibles</t>
    </r>
  </si>
  <si>
    <t>Pasivos Diferidos a Largo Plazo</t>
  </si>
  <si>
    <r>
      <rPr>
        <sz val="8"/>
        <color rgb="FF000000"/>
        <rFont val="Arial"/>
        <family val="3"/>
        <charset val="134"/>
      </rPr>
      <t>Depreciación,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Deterioro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Y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Amortización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Acumulada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 Bienes E Intangibles</t>
    </r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</si>
  <si>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</si>
  <si>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</si>
  <si>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</si>
  <si>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</si>
  <si>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r>
      <rPr>
        <b/>
        <sz val="8"/>
        <color rgb="FF000000"/>
        <rFont val="Arial"/>
        <family val="3"/>
        <charset val="134"/>
      </rPr>
      <t>Total</t>
    </r>
    <r>
      <rPr>
        <b/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b/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Pasivo</t>
    </r>
    <r>
      <rPr>
        <b/>
        <sz val="8"/>
        <color theme="1"/>
        <rFont val="Calibri"/>
        <family val="2"/>
        <charset val="134"/>
        <scheme val="minor"/>
      </rPr>
      <t xml:space="preserve"> No </t>
    </r>
    <r>
      <rPr>
        <b/>
        <sz val="8"/>
        <color rgb="FF000000"/>
        <rFont val="Arial"/>
        <family val="3"/>
        <charset val="134"/>
      </rPr>
      <t>Circulante</t>
    </r>
  </si>
  <si>
    <t>Otros Activos No Circulantes</t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</si>
  <si>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Pasivo</t>
    </r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</si>
  <si>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Activo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Circulante</t>
    </r>
  </si>
  <si>
    <t>HACIENDA PUBLICA/PATRIMONIO</t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</si>
  <si>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Activos</t>
    </r>
  </si>
  <si>
    <t>Hacienda Pública/Patrimonio Contribuido</t>
  </si>
  <si>
    <t>Aportaciones</t>
  </si>
  <si>
    <t>Donaciones de Capital</t>
  </si>
  <si>
    <t>Actualización de la Hacienda Pública/Patrimonio</t>
  </si>
  <si>
    <r>
      <rPr>
        <sz val="9"/>
        <color rgb="FF000000"/>
        <rFont val="Calibri"/>
        <family val="2"/>
      </rPr>
      <t>Hacienda Pública/Patrimonio</t>
    </r>
    <r>
      <rPr>
        <sz val="9"/>
        <color theme="1"/>
        <rFont val="Calibri"/>
        <family val="2"/>
      </rPr>
      <t xml:space="preserve"> </t>
    </r>
    <r>
      <rPr>
        <sz val="9"/>
        <color rgb="FF000000"/>
        <rFont val="Calibri"/>
        <family val="2"/>
      </rPr>
      <t>Generado</t>
    </r>
  </si>
  <si>
    <r>
      <rPr>
        <sz val="8"/>
        <color rgb="FF000000"/>
        <rFont val="Arial"/>
        <family val="3"/>
        <charset val="134"/>
      </rPr>
      <t>Resultado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Ejercicio</t>
    </r>
  </si>
  <si>
    <r>
      <rPr>
        <sz val="8"/>
        <color rgb="FF000000"/>
        <rFont val="Arial"/>
        <family val="3"/>
        <charset val="134"/>
      </rPr>
      <t>Resultados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Ejercicios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Anteriores</t>
    </r>
  </si>
  <si>
    <t>Revalúos</t>
  </si>
  <si>
    <t>Reservas</t>
  </si>
  <si>
    <t>Rectificaciones 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</si>
  <si>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</si>
  <si>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</si>
  <si>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</si>
  <si>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Hacienda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Publica/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Patrimonio</t>
    </r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</si>
  <si>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Pasivo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y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Hacienda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Pública/Patrimonio</t>
    </r>
  </si>
  <si>
    <r>
      <t>DIRECTORA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RECURSOS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FINANCIEROS</t>
    </r>
  </si>
  <si>
    <t>Laura Cansino Bravo</t>
  </si>
  <si>
    <r>
      <rPr>
        <b/>
        <sz val="10"/>
        <color rgb="FF000000"/>
        <rFont val="Arial"/>
        <family val="3"/>
        <charset val="134"/>
      </rPr>
      <t>UNIVERSIDAD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POLITÉCNICA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SAN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LUIS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POTOSÍ.</t>
    </r>
  </si>
  <si>
    <r>
      <rPr>
        <b/>
        <sz val="12"/>
        <color rgb="FF000000"/>
        <rFont val="Arial"/>
        <family val="3"/>
        <charset val="134"/>
      </rPr>
      <t>Estado</t>
    </r>
    <r>
      <rPr>
        <sz val="12"/>
        <color theme="1"/>
        <rFont val="Calibri"/>
        <family val="2"/>
        <charset val="134"/>
        <scheme val="minor"/>
      </rPr>
      <t xml:space="preserve"> </t>
    </r>
    <r>
      <rPr>
        <b/>
        <sz val="12"/>
        <color rgb="FF000000"/>
        <rFont val="Arial"/>
        <family val="3"/>
        <charset val="134"/>
      </rPr>
      <t>Analítico</t>
    </r>
    <r>
      <rPr>
        <sz val="12"/>
        <color theme="1"/>
        <rFont val="Calibri"/>
        <family val="2"/>
        <charset val="134"/>
        <scheme val="minor"/>
      </rPr>
      <t xml:space="preserve"> </t>
    </r>
    <r>
      <rPr>
        <b/>
        <sz val="12"/>
        <color rgb="FF000000"/>
        <rFont val="Arial"/>
        <family val="3"/>
        <charset val="134"/>
      </rPr>
      <t>de</t>
    </r>
    <r>
      <rPr>
        <sz val="12"/>
        <color theme="1"/>
        <rFont val="Calibri"/>
        <family val="2"/>
        <charset val="134"/>
        <scheme val="minor"/>
      </rPr>
      <t xml:space="preserve"> </t>
    </r>
    <r>
      <rPr>
        <b/>
        <sz val="12"/>
        <color rgb="FF000000"/>
        <rFont val="Arial"/>
        <family val="3"/>
        <charset val="134"/>
      </rPr>
      <t>Ingresos</t>
    </r>
  </si>
  <si>
    <r>
      <rPr>
        <b/>
        <sz val="7"/>
        <color rgb="FF000000"/>
        <rFont val="Arial"/>
        <family val="3"/>
        <charset val="134"/>
      </rPr>
      <t>Ingreso</t>
    </r>
  </si>
  <si>
    <r>
      <rPr>
        <b/>
        <sz val="7"/>
        <color rgb="FF000000"/>
        <rFont val="Arial"/>
        <family val="3"/>
        <charset val="134"/>
      </rPr>
      <t>Fuente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del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Ingreso</t>
    </r>
  </si>
  <si>
    <r>
      <rPr>
        <b/>
        <sz val="7"/>
        <color rgb="FF000000"/>
        <rFont val="Arial"/>
        <family val="3"/>
        <charset val="134"/>
      </rPr>
      <t>Estimado</t>
    </r>
  </si>
  <si>
    <t>Ampliaciones Y Reducciones</t>
  </si>
  <si>
    <r>
      <rPr>
        <b/>
        <sz val="7"/>
        <color rgb="FF000000"/>
        <rFont val="Arial"/>
        <family val="3"/>
        <charset val="134"/>
      </rPr>
      <t>Modificado</t>
    </r>
  </si>
  <si>
    <r>
      <rPr>
        <b/>
        <sz val="7"/>
        <color rgb="FF000000"/>
        <rFont val="Arial"/>
        <family val="3"/>
        <charset val="134"/>
      </rPr>
      <t>Devengado</t>
    </r>
  </si>
  <si>
    <r>
      <rPr>
        <b/>
        <sz val="7"/>
        <color rgb="FF000000"/>
        <rFont val="Arial"/>
        <family val="3"/>
        <charset val="134"/>
      </rPr>
      <t>Recaudado</t>
    </r>
  </si>
  <si>
    <r>
      <rPr>
        <b/>
        <sz val="7"/>
        <color rgb="FF000000"/>
        <rFont val="Arial"/>
        <family val="3"/>
        <charset val="134"/>
      </rPr>
      <t>Diferencia</t>
    </r>
  </si>
  <si>
    <r>
      <rPr>
        <b/>
        <sz val="7"/>
        <color rgb="FF000000"/>
        <rFont val="Arial"/>
        <family val="3"/>
        <charset val="134"/>
      </rPr>
      <t>(1)</t>
    </r>
  </si>
  <si>
    <r>
      <rPr>
        <b/>
        <sz val="7"/>
        <color rgb="FF000000"/>
        <rFont val="Arial"/>
        <family val="3"/>
        <charset val="134"/>
      </rPr>
      <t>(2)</t>
    </r>
  </si>
  <si>
    <r>
      <rPr>
        <b/>
        <sz val="7"/>
        <color rgb="FF000000"/>
        <rFont val="Arial"/>
        <family val="3"/>
        <charset val="134"/>
      </rPr>
      <t>(3=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1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+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2)</t>
    </r>
  </si>
  <si>
    <r>
      <rPr>
        <b/>
        <sz val="7"/>
        <color rgb="FF000000"/>
        <rFont val="Arial"/>
        <family val="3"/>
        <charset val="134"/>
      </rPr>
      <t>(4)</t>
    </r>
  </si>
  <si>
    <r>
      <rPr>
        <b/>
        <sz val="7"/>
        <color rgb="FF000000"/>
        <rFont val="Arial"/>
        <family val="3"/>
        <charset val="134"/>
      </rPr>
      <t>(5)</t>
    </r>
  </si>
  <si>
    <r>
      <rPr>
        <b/>
        <sz val="7"/>
        <color rgb="FF000000"/>
        <rFont val="Arial"/>
        <family val="3"/>
        <charset val="134"/>
      </rPr>
      <t>(6=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5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-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1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)</t>
    </r>
  </si>
  <si>
    <r>
      <rPr>
        <sz val="7"/>
        <color rgb="FF000000"/>
        <rFont val="Arial"/>
        <family val="3"/>
        <charset val="134"/>
      </rPr>
      <t>Ingresos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Por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Ventas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De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Bienes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Y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Servicios</t>
    </r>
  </si>
  <si>
    <r>
      <rPr>
        <sz val="7"/>
        <color rgb="FF000000"/>
        <rFont val="Arial"/>
        <family val="3"/>
        <charset val="134"/>
      </rPr>
      <t>Participaciones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Y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Aportaciones</t>
    </r>
  </si>
  <si>
    <r>
      <rPr>
        <b/>
        <sz val="7"/>
        <color rgb="FF000000"/>
        <rFont val="Arial"/>
        <family val="3"/>
        <charset val="134"/>
      </rPr>
      <t>Total</t>
    </r>
  </si>
  <si>
    <r>
      <rPr>
        <b/>
        <sz val="6"/>
        <color rgb="FF000000"/>
        <rFont val="Arial"/>
        <family val="3"/>
        <charset val="134"/>
      </rPr>
      <t>Ingresos</t>
    </r>
    <r>
      <rPr>
        <sz val="6"/>
        <color theme="1"/>
        <rFont val="Calibri"/>
        <family val="2"/>
        <charset val="134"/>
        <scheme val="minor"/>
      </rPr>
      <t xml:space="preserve"> </t>
    </r>
    <r>
      <rPr>
        <b/>
        <sz val="6"/>
        <color rgb="FF000000"/>
        <rFont val="Arial"/>
        <family val="3"/>
        <charset val="134"/>
      </rPr>
      <t>excedentes¹</t>
    </r>
  </si>
  <si>
    <r>
      <rPr>
        <b/>
        <sz val="7"/>
        <color rgb="FF000000"/>
        <rFont val="Arial"/>
        <family val="3"/>
        <charset val="134"/>
      </rPr>
      <t>Estado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Analítico de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Ingresos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Por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Fuente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b/>
        <sz val="7"/>
        <color rgb="FF000000"/>
        <rFont val="Arial"/>
        <family val="3"/>
        <charset val="134"/>
      </rPr>
      <t>de Financiamiento</t>
    </r>
  </si>
  <si>
    <r>
      <rPr>
        <sz val="7"/>
        <color rgb="FF000000"/>
        <rFont val="Arial"/>
        <family val="3"/>
        <charset val="134"/>
      </rPr>
      <t>Recursos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Propios</t>
    </r>
  </si>
  <si>
    <r>
      <rPr>
        <sz val="7"/>
        <color rgb="FF000000"/>
        <rFont val="Arial"/>
        <family val="3"/>
        <charset val="134"/>
      </rPr>
      <t>Aportacion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Estatal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Por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Convenios</t>
    </r>
  </si>
  <si>
    <r>
      <rPr>
        <sz val="7"/>
        <color rgb="FF000000"/>
        <rFont val="Arial"/>
        <family val="3"/>
        <charset val="134"/>
      </rPr>
      <t>Ingresos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Propios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Dependencias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Y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Entidades</t>
    </r>
  </si>
  <si>
    <r>
      <rPr>
        <sz val="7"/>
        <color rgb="FF000000"/>
        <rFont val="Arial"/>
        <family val="3"/>
        <charset val="134"/>
      </rPr>
      <t>Aportacion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Federal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Por</t>
    </r>
    <r>
      <rPr>
        <sz val="7"/>
        <color theme="1"/>
        <rFont val="Calibri"/>
        <family val="2"/>
        <charset val="134"/>
        <scheme val="minor"/>
      </rPr>
      <t xml:space="preserve"> </t>
    </r>
    <r>
      <rPr>
        <sz val="7"/>
        <color rgb="FF000000"/>
        <rFont val="Arial"/>
        <family val="3"/>
        <charset val="134"/>
      </rPr>
      <t>Convenios</t>
    </r>
  </si>
  <si>
    <r>
      <rPr>
        <sz val="8"/>
        <color rgb="FF000000"/>
        <rFont val="Arial"/>
        <family val="3"/>
        <charset val="134"/>
      </rPr>
      <t>DIRECTORA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RECURSOS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FINANCIEROS</t>
    </r>
  </si>
  <si>
    <r>
      <t>UNIVERSIDAD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POLITÉCNICA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DE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SAN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LUIS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POTOSÍ</t>
    </r>
  </si>
  <si>
    <r>
      <t>Urbano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Villalón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No.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500,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Col.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La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Ladrillera,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Col.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null</t>
    </r>
  </si>
  <si>
    <r>
      <t>San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Luis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Potosi,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San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Luis</t>
    </r>
    <r>
      <rPr>
        <sz val="8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Potosi</t>
    </r>
  </si>
  <si>
    <t>Egresos</t>
  </si>
  <si>
    <t>Subejercicio</t>
  </si>
  <si>
    <r>
      <rPr>
        <b/>
        <sz val="10"/>
        <color rgb="FF000000"/>
        <rFont val="Arial"/>
        <family val="3"/>
        <charset val="134"/>
      </rPr>
      <t>Capitulo</t>
    </r>
  </si>
  <si>
    <r>
      <rPr>
        <b/>
        <sz val="10"/>
        <color rgb="FF000000"/>
        <rFont val="Arial"/>
        <family val="3"/>
        <charset val="134"/>
      </rPr>
      <t>Concepto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del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Gasto</t>
    </r>
  </si>
  <si>
    <t>Aprobado</t>
  </si>
  <si>
    <t>Ampliaciones/ Reducciones</t>
  </si>
  <si>
    <t>Modificado</t>
  </si>
  <si>
    <t>Devengado</t>
  </si>
  <si>
    <t>Pagado</t>
  </si>
  <si>
    <r>
      <rPr>
        <b/>
        <sz val="8"/>
        <color rgb="FF000000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=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(1+2)</t>
    </r>
  </si>
  <si>
    <r>
      <rPr>
        <b/>
        <sz val="8"/>
        <color rgb="FF000000"/>
        <rFont val="Calibri"/>
        <family val="2"/>
        <scheme val="minor"/>
      </rPr>
      <t>6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=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rgb="FF000000"/>
        <rFont val="Calibri"/>
        <family val="2"/>
        <scheme val="minor"/>
      </rPr>
      <t>(3-4)</t>
    </r>
  </si>
  <si>
    <r>
      <rPr>
        <b/>
        <sz val="5"/>
        <color rgb="FF000000"/>
        <rFont val="Arial"/>
        <family val="3"/>
        <charset val="134"/>
      </rPr>
      <t>1000-Servicios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Personales</t>
    </r>
  </si>
  <si>
    <r>
      <rPr>
        <sz val="5"/>
        <color rgb="FF000000"/>
        <rFont val="Arial"/>
        <family val="3"/>
        <charset val="134"/>
      </rPr>
      <t>1100-Remuneraciones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Personal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Carácter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Permanente</t>
    </r>
  </si>
  <si>
    <r>
      <rPr>
        <sz val="5"/>
        <color rgb="FF000000"/>
        <rFont val="Arial"/>
        <family val="3"/>
        <charset val="134"/>
      </rPr>
      <t>1200-Remuneraciones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Personal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Carácter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Transitorio</t>
    </r>
  </si>
  <si>
    <r>
      <rPr>
        <sz val="5"/>
        <color rgb="FF000000"/>
        <rFont val="Arial"/>
        <family val="3"/>
        <charset val="134"/>
      </rPr>
      <t>1300-Remuneraciones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Adicionales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Especiales</t>
    </r>
  </si>
  <si>
    <r>
      <rPr>
        <sz val="5"/>
        <color rgb="FF000000"/>
        <rFont val="Arial"/>
        <family val="3"/>
        <charset val="134"/>
      </rPr>
      <t>1400-Seguridad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Social</t>
    </r>
  </si>
  <si>
    <t>1500-Otras prestaciones sociales y económicas</t>
  </si>
  <si>
    <r>
      <rPr>
        <b/>
        <sz val="8"/>
        <color rgb="FF000000"/>
        <rFont val="Arial"/>
        <family val="3"/>
        <charset val="134"/>
      </rPr>
      <t>Total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b/>
        <sz val="8"/>
        <color rgb="FF000000"/>
        <rFont val="Arial"/>
        <family val="3"/>
        <charset val="134"/>
      </rPr>
      <t>Capitulo:</t>
    </r>
  </si>
  <si>
    <r>
      <rPr>
        <b/>
        <sz val="5"/>
        <color rgb="FF000000"/>
        <rFont val="Arial"/>
        <family val="3"/>
        <charset val="134"/>
      </rPr>
      <t>2000-Materiales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Suministros</t>
    </r>
  </si>
  <si>
    <r>
      <rPr>
        <sz val="5"/>
        <color rgb="FF000000"/>
        <rFont val="Arial"/>
        <family val="3"/>
        <charset val="134"/>
      </rPr>
      <t>2100-Materiales</t>
    </r>
    <r>
      <rPr>
        <sz val="5"/>
        <color rgb="FF000000"/>
        <rFont val="Arial"/>
        <family val="3"/>
        <charset val="134"/>
      </rPr>
      <t>Artículos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Oficiales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Administración,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Emisión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Documentos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</si>
  <si>
    <r>
      <rPr>
        <sz val="5"/>
        <color rgb="FF000000"/>
        <rFont val="Arial"/>
        <family val="3"/>
        <charset val="134"/>
      </rPr>
      <t>2200-Alimentos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Utensilios</t>
    </r>
  </si>
  <si>
    <r>
      <rPr>
        <sz val="5"/>
        <color rgb="FF000000"/>
        <rFont val="Arial"/>
        <family val="3"/>
        <charset val="134"/>
      </rPr>
      <t>2400-Materiales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Artículos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Construcción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Reparación</t>
    </r>
  </si>
  <si>
    <r>
      <rPr>
        <sz val="5"/>
        <color rgb="FF000000"/>
        <rFont val="Arial"/>
        <family val="3"/>
        <charset val="134"/>
      </rPr>
      <t>2500-Productos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Químicos,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Farmacéuticos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Laboratorio</t>
    </r>
  </si>
  <si>
    <r>
      <rPr>
        <sz val="5"/>
        <color rgb="FF000000"/>
        <rFont val="Arial"/>
        <family val="3"/>
        <charset val="134"/>
      </rPr>
      <t>2600-Combustibles,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Lubricantes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Aditivos</t>
    </r>
  </si>
  <si>
    <r>
      <rPr>
        <sz val="5"/>
        <color rgb="FF000000"/>
        <rFont val="Arial"/>
        <family val="3"/>
        <charset val="134"/>
      </rPr>
      <t>2700-Vestuario,</t>
    </r>
    <r>
      <rPr>
        <sz val="5"/>
        <color rgb="FF000000"/>
        <rFont val="Arial"/>
        <family val="3"/>
        <charset val="134"/>
      </rPr>
      <t>Deportivos</t>
    </r>
    <r>
      <rPr>
        <sz val="5"/>
        <color theme="1"/>
        <rFont val="Calibri"/>
        <family val="2"/>
        <charset val="134"/>
        <scheme val="minor"/>
      </rPr>
      <t xml:space="preserve">      </t>
    </r>
    <r>
      <rPr>
        <sz val="5"/>
        <color rgb="FF000000"/>
        <rFont val="Arial"/>
        <family val="3"/>
        <charset val="134"/>
      </rPr>
      <t>Blancos,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Prendas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Protección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Artículos</t>
    </r>
  </si>
  <si>
    <r>
      <rPr>
        <sz val="5"/>
        <color rgb="FF000000"/>
        <rFont val="Arial"/>
        <family val="3"/>
        <charset val="134"/>
      </rPr>
      <t>2900-Herramientas,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Refacciones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Accesorios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Menores</t>
    </r>
  </si>
  <si>
    <r>
      <rPr>
        <b/>
        <sz val="5"/>
        <color rgb="FF000000"/>
        <rFont val="Arial"/>
        <family val="3"/>
        <charset val="134"/>
      </rPr>
      <t>3000-Servicios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Generales</t>
    </r>
  </si>
  <si>
    <r>
      <rPr>
        <sz val="5"/>
        <color rgb="FF000000"/>
        <rFont val="Arial"/>
        <family val="3"/>
        <charset val="134"/>
      </rPr>
      <t>3100-Servicios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Básicos</t>
    </r>
  </si>
  <si>
    <r>
      <rPr>
        <sz val="5"/>
        <color rgb="FF000000"/>
        <rFont val="Arial"/>
        <family val="3"/>
        <charset val="134"/>
      </rPr>
      <t>3200-Servicios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Arrendamiento</t>
    </r>
  </si>
  <si>
    <r>
      <rPr>
        <sz val="5"/>
        <color rgb="FF000000"/>
        <rFont val="Arial"/>
        <family val="3"/>
        <charset val="134"/>
      </rPr>
      <t>3300-Servicios Profesionales,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Científicos,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Técnicos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Otros</t>
    </r>
  </si>
  <si>
    <r>
      <rPr>
        <sz val="5"/>
        <color rgb="FF000000"/>
        <rFont val="Arial"/>
        <family val="3"/>
        <charset val="134"/>
      </rPr>
      <t>3400-Servicios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Financieros,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Bancarios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Comerciales</t>
    </r>
  </si>
  <si>
    <r>
      <rPr>
        <sz val="5"/>
        <color rgb="FF000000"/>
        <rFont val="Arial"/>
        <family val="3"/>
        <charset val="134"/>
      </rPr>
      <t>3500-Servicios</t>
    </r>
    <r>
      <rPr>
        <sz val="5"/>
        <color rgb="FF000000"/>
        <rFont val="Arial"/>
        <family val="3"/>
        <charset val="134"/>
      </rPr>
      <t>Conservación</t>
    </r>
    <r>
      <rPr>
        <sz val="5"/>
        <color theme="1"/>
        <rFont val="Calibri"/>
        <family val="2"/>
        <charset val="134"/>
        <scheme val="minor"/>
      </rPr>
      <t xml:space="preserve"> 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Instalación,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Reparación,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Mantenimiento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</si>
  <si>
    <r>
      <rPr>
        <sz val="5"/>
        <color rgb="FF000000"/>
        <rFont val="Arial"/>
        <family val="3"/>
        <charset val="134"/>
      </rPr>
      <t>3600-Servicios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Comunicación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Social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Publicidad</t>
    </r>
  </si>
  <si>
    <r>
      <rPr>
        <sz val="5"/>
        <color rgb="FF000000"/>
        <rFont val="Arial"/>
        <family val="3"/>
        <charset val="134"/>
      </rPr>
      <t>3700-Servicios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Traslado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Viáticos</t>
    </r>
  </si>
  <si>
    <r>
      <rPr>
        <sz val="5"/>
        <color rgb="FF000000"/>
        <rFont val="Arial"/>
        <family val="3"/>
        <charset val="134"/>
      </rPr>
      <t>3800-Servicios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Oficiales</t>
    </r>
  </si>
  <si>
    <r>
      <rPr>
        <sz val="5"/>
        <color rgb="FF000000"/>
        <rFont val="Arial"/>
        <family val="3"/>
        <charset val="134"/>
      </rPr>
      <t>3900-Otros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Servicios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Generales</t>
    </r>
  </si>
  <si>
    <r>
      <rPr>
        <b/>
        <sz val="5"/>
        <color rgb="FF000000"/>
        <rFont val="Arial"/>
        <family val="3"/>
        <charset val="134"/>
      </rPr>
      <t>4000-Transferencias,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Asignaciones,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Subsidios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Otras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Ayudas</t>
    </r>
  </si>
  <si>
    <r>
      <rPr>
        <sz val="5"/>
        <color rgb="FF000000"/>
        <rFont val="Arial"/>
        <family val="3"/>
        <charset val="134"/>
      </rPr>
      <t>4400-Ayudas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Sociales</t>
    </r>
  </si>
  <si>
    <r>
      <rPr>
        <b/>
        <sz val="5"/>
        <color rgb="FF000000"/>
        <rFont val="Arial"/>
        <family val="3"/>
        <charset val="134"/>
      </rPr>
      <t>5000-Bienes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Muebles,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Inmuebles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b/>
        <sz val="5"/>
        <color rgb="FF000000"/>
        <rFont val="Arial"/>
        <family val="3"/>
        <charset val="134"/>
      </rPr>
      <t>Intangibles</t>
    </r>
  </si>
  <si>
    <r>
      <rPr>
        <sz val="5"/>
        <color rgb="FF000000"/>
        <rFont val="Arial"/>
        <family val="3"/>
        <charset val="134"/>
      </rPr>
      <t>5100-Mobiliario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Equipo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De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Administración</t>
    </r>
  </si>
  <si>
    <r>
      <rPr>
        <sz val="5"/>
        <color rgb="FF000000"/>
        <rFont val="Arial"/>
        <family val="3"/>
        <charset val="134"/>
      </rPr>
      <t>5200-Mobiliario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Equipo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Educacional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Y</t>
    </r>
    <r>
      <rPr>
        <sz val="5"/>
        <color theme="1"/>
        <rFont val="Calibri"/>
        <family val="2"/>
        <charset val="134"/>
        <scheme val="minor"/>
      </rPr>
      <t xml:space="preserve"> </t>
    </r>
    <r>
      <rPr>
        <sz val="5"/>
        <color rgb="FF000000"/>
        <rFont val="Arial"/>
        <family val="3"/>
        <charset val="134"/>
      </rPr>
      <t>Recreativo</t>
    </r>
  </si>
  <si>
    <r>
      <rPr>
        <b/>
        <sz val="8"/>
        <color rgb="FF000000"/>
        <rFont val="Arial"/>
        <family val="3"/>
        <charset val="134"/>
      </rPr>
      <t>Total:</t>
    </r>
  </si>
  <si>
    <t>ORIGEN</t>
  </si>
  <si>
    <t>APLICACIÓN</t>
  </si>
  <si>
    <t>Activo</t>
  </si>
  <si>
    <r>
      <rPr>
        <sz val="8"/>
        <color rgb="FF000000"/>
        <rFont val="Arial"/>
        <family val="3"/>
        <charset val="134"/>
      </rPr>
      <t>Derechos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Recibir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Efectivo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Equivalentes</t>
    </r>
  </si>
  <si>
    <t>Otros Activos circulantes</t>
  </si>
  <si>
    <t>Estimación por Pérdida o Deterioro de Activos no Circulantes</t>
  </si>
  <si>
    <t>Otros Activos no Circulantes</t>
  </si>
  <si>
    <t>Pasivo</t>
  </si>
  <si>
    <r>
      <rPr>
        <b/>
        <sz val="8"/>
        <color rgb="FF000000"/>
        <rFont val="Arial"/>
        <family val="3"/>
        <charset val="134"/>
      </rPr>
      <t>Pasivo</t>
    </r>
    <r>
      <rPr>
        <b/>
        <sz val="8"/>
        <color theme="1"/>
        <rFont val="Calibri"/>
        <family val="2"/>
        <charset val="134"/>
        <scheme val="minor"/>
      </rPr>
      <t xml:space="preserve"> No </t>
    </r>
    <r>
      <rPr>
        <b/>
        <sz val="8"/>
        <color rgb="FF000000"/>
        <rFont val="Arial"/>
        <family val="3"/>
        <charset val="134"/>
      </rPr>
      <t>Circulante</t>
    </r>
  </si>
  <si>
    <t>Pasivos diferidos a Largo plazo</t>
  </si>
  <si>
    <t>Fondos y bienes de Terceros en Garantía y/o Administración a Largo Plazo</t>
  </si>
  <si>
    <t>HACIENDA PUBLICA/ PATRIMONIO</t>
  </si>
  <si>
    <r>
      <rPr>
        <b/>
        <sz val="8"/>
        <color rgb="FF000000"/>
        <rFont val="Arial"/>
        <family val="3"/>
        <charset val="134"/>
      </rPr>
      <t>Hacienda Pública/Patrimonio</t>
    </r>
    <r>
      <rPr>
        <b/>
        <sz val="8"/>
        <color theme="1"/>
        <rFont val="Calibri"/>
        <family val="2"/>
        <charset val="134"/>
        <scheme val="minor"/>
      </rPr>
      <t xml:space="preserve"> Contribuido</t>
    </r>
  </si>
  <si>
    <r>
      <rPr>
        <b/>
        <sz val="8"/>
        <color rgb="FF000000"/>
        <rFont val="Arial"/>
        <family val="3"/>
        <charset val="134"/>
      </rPr>
      <t>Hacienda Pública/Patrimonio</t>
    </r>
    <r>
      <rPr>
        <b/>
        <sz val="8"/>
        <color theme="1"/>
        <rFont val="Calibri"/>
        <family val="2"/>
        <charset val="134"/>
        <scheme val="minor"/>
      </rPr>
      <t xml:space="preserve"> Generado</t>
    </r>
  </si>
  <si>
    <r>
      <rPr>
        <sz val="8"/>
        <color rgb="FF000000"/>
        <rFont val="Arial"/>
        <family val="3"/>
        <charset val="134"/>
      </rPr>
      <t>Resultado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Ejercicio (Ahorro/Desahorro)</t>
    </r>
  </si>
  <si>
    <t>Rectificaciones de Resultados de Ejercicios Anteriores</t>
  </si>
  <si>
    <t>2024</t>
  </si>
  <si>
    <t>C.P. Laura Cansino Bravo</t>
  </si>
  <si>
    <t>Directora de Recursos Financieros</t>
  </si>
  <si>
    <t>RECTORA DE LA UNIVERSIDAD</t>
  </si>
  <si>
    <t>Esperanza Aguillón Robles</t>
  </si>
  <si>
    <t>5600-Maquinaria, Otros Equipos Y Herramientas</t>
  </si>
  <si>
    <r>
      <t>Estado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de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Situación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Financiera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Al</t>
    </r>
    <r>
      <rPr>
        <b/>
        <sz val="11"/>
        <color theme="1"/>
        <rFont val="Arial"/>
        <family val="2"/>
      </rPr>
      <t xml:space="preserve"> 30/09</t>
    </r>
    <r>
      <rPr>
        <b/>
        <sz val="11"/>
        <color rgb="FF000000"/>
        <rFont val="Arial"/>
        <family val="2"/>
      </rPr>
      <t>/2024</t>
    </r>
  </si>
  <si>
    <r>
      <rPr>
        <b/>
        <sz val="10"/>
        <color rgb="FF000000"/>
        <rFont val="Arial"/>
        <family val="3"/>
        <charset val="134"/>
      </rPr>
      <t>Del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01/01/2024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al</t>
    </r>
    <r>
      <rPr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30/09/2024</t>
    </r>
  </si>
  <si>
    <r>
      <rPr>
        <b/>
        <sz val="10"/>
        <color rgb="FF000000"/>
        <rFont val="Arial"/>
        <family val="3"/>
        <charset val="134"/>
      </rPr>
      <t>Estado Analítico del ejercicio del presupuesto de Egresos en Clasificación por objeto de gasto (capítulo y concepto)</t>
    </r>
    <r>
      <rPr>
        <b/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01/01/2024</t>
    </r>
    <r>
      <rPr>
        <b/>
        <sz val="10"/>
        <color theme="1"/>
        <rFont val="Calibri"/>
        <family val="2"/>
        <charset val="134"/>
        <scheme val="minor"/>
      </rPr>
      <t xml:space="preserve"> </t>
    </r>
    <r>
      <rPr>
        <b/>
        <sz val="10"/>
        <color rgb="FF000000"/>
        <rFont val="Arial"/>
        <family val="3"/>
        <charset val="134"/>
      </rPr>
      <t>al</t>
    </r>
    <r>
      <rPr>
        <b/>
        <sz val="10"/>
        <color theme="1"/>
        <rFont val="Calibri"/>
        <family val="2"/>
        <charset val="134"/>
        <scheme val="minor"/>
      </rPr>
      <t xml:space="preserve"> 30/09/2024</t>
    </r>
  </si>
  <si>
    <r>
      <t>Estado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de</t>
    </r>
    <r>
      <rPr>
        <b/>
        <sz val="12"/>
        <color theme="1"/>
        <rFont val="Calibri"/>
        <family val="2"/>
        <scheme val="minor"/>
      </rPr>
      <t xml:space="preserve"> Cambios en la </t>
    </r>
    <r>
      <rPr>
        <b/>
        <sz val="12"/>
        <color rgb="FF000000"/>
        <rFont val="Calibri"/>
        <family val="2"/>
        <scheme val="minor"/>
      </rPr>
      <t>Situación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Financiera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Al</t>
    </r>
    <r>
      <rPr>
        <b/>
        <sz val="12"/>
        <color theme="1"/>
        <rFont val="Calibri"/>
        <family val="2"/>
        <scheme val="minor"/>
      </rPr>
      <t xml:space="preserve"> 30/09/2024</t>
    </r>
  </si>
  <si>
    <t>Revisó</t>
  </si>
  <si>
    <t>Dr. Fernando Rodrigo Palavicini Piña</t>
  </si>
  <si>
    <t>Director de Administración Finanzas</t>
  </si>
  <si>
    <t>Director de Administación y Finanzas</t>
  </si>
  <si>
    <t>Director de Administración y Finanzas</t>
  </si>
  <si>
    <t>DIRECTOR DE ADMINISTRACION Y FINANZAS</t>
  </si>
  <si>
    <t>Fernando Rodrigo Palavicini Piña</t>
  </si>
  <si>
    <t xml:space="preserve">Costo de la plantilla de personal </t>
  </si>
  <si>
    <t>Activo Fijo</t>
  </si>
  <si>
    <t>Enero - octubre</t>
  </si>
  <si>
    <t>Enero - noviembre</t>
  </si>
  <si>
    <t>Enero - diciembre</t>
  </si>
  <si>
    <t>Mtro. Néstor Eduardo Garza Álvarez</t>
  </si>
  <si>
    <t>Encargado del Despacho de Rectoría</t>
  </si>
  <si>
    <t>Octubre</t>
  </si>
  <si>
    <t>Noviembre</t>
  </si>
  <si>
    <t>Diciembre</t>
  </si>
  <si>
    <t>Acumulado
Enero-diciembre</t>
  </si>
  <si>
    <t>Metas alcanzadas al período 
Enero-diciembre</t>
  </si>
  <si>
    <t>Metas programadas enero-diciembre</t>
  </si>
  <si>
    <t>Metas alcanzadas al período enero-diciembre</t>
  </si>
  <si>
    <t>Metas alcanzadas
enero-diciembre</t>
  </si>
  <si>
    <t>Informe correspondiente PPS247 PRODEP</t>
  </si>
  <si>
    <t>PROGRAMA PARA EL DESARROLLO PROFESIONAL DOCENTE PRODEP S247</t>
  </si>
  <si>
    <t>Apoyo a tres profesores de tiempo completo con perfil desable PRODEP.</t>
  </si>
  <si>
    <t>Universidad Politécnica de San Luis Potosí</t>
  </si>
  <si>
    <t>Semestre Otoño 2024</t>
  </si>
  <si>
    <t>Inicio: 12/08/2024
Fin: 06/12/2024</t>
  </si>
  <si>
    <t>Superior</t>
  </si>
  <si>
    <t>Subsistema Tecnológico</t>
  </si>
  <si>
    <t>Cifras acumuladas desde enero al periodo que se reporta octubre - diciembre</t>
  </si>
  <si>
    <t>Cifras acumuladas desde enero al periodo que se reporta</t>
  </si>
  <si>
    <t>En términos del artículo 37, fracción IV del Decreto de Presupuesto de Egresos de la Federación para el Ejercicio Fiscal 2024</t>
  </si>
  <si>
    <t>Estado de situación financiera</t>
  </si>
  <si>
    <t>Fracción IV</t>
  </si>
  <si>
    <t>Situación Financiera</t>
  </si>
  <si>
    <t>Trimestre:  Tercer trimestre 2024</t>
  </si>
  <si>
    <t>1. Estado de situación financiera</t>
  </si>
  <si>
    <t>2. Estado Analítico de Ingresos</t>
  </si>
  <si>
    <t>3. Estado Analítico del presupuesto de Egresos</t>
  </si>
  <si>
    <t>4. Estado de Cambios en la Situación Financiera</t>
  </si>
  <si>
    <t>Dra. Esperanza Aguillón Robles</t>
  </si>
  <si>
    <t>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</si>
</sst>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_-* #,##0_-;\-* #,##0_-;_-* &quot;-&quot;??_-;_-@_-"/>
    <numFmt numFmtId="168" formatCode="#,##0_ "/>
    <numFmt numFmtId="169" formatCode="#,##0.000000000000"/>
    <numFmt numFmtId="170" formatCode="&quot;$&quot;#,##0.00"/>
    <numFmt numFmtId="171" formatCode="0_ "/>
  </numFmts>
  <fonts count="8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0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b/>
      <sz val="10"/>
      <color theme="1"/>
      <name val="Montserrat"/>
    </font>
    <font>
      <b/>
      <sz val="11"/>
      <color theme="1"/>
      <name val="Montserrat"/>
    </font>
    <font>
      <b/>
      <sz val="11"/>
      <color rgb="FF10312B"/>
      <name val="Montserrat"/>
    </font>
    <font>
      <sz val="11"/>
      <color theme="0"/>
      <name val="Montserrat"/>
    </font>
    <font>
      <sz val="10"/>
      <color theme="1"/>
      <name val="Montserrat"/>
    </font>
    <font>
      <b/>
      <sz val="8"/>
      <color rgb="FF98989A"/>
      <name val="Montserrat"/>
    </font>
    <font>
      <sz val="10"/>
      <color theme="0" tint="-0.499984740745262"/>
      <name val="Montserrat"/>
    </font>
    <font>
      <b/>
      <sz val="12"/>
      <color theme="0"/>
      <name val="Montserrat"/>
    </font>
    <font>
      <b/>
      <sz val="10"/>
      <color rgb="FF9F2241"/>
      <name val="Montserrat"/>
    </font>
    <font>
      <sz val="11"/>
      <color theme="1"/>
      <name val="Calibri"/>
      <family val="2"/>
      <charset val="134"/>
      <scheme val="minor"/>
    </font>
    <font>
      <sz val="8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3"/>
      <charset val="134"/>
    </font>
    <font>
      <b/>
      <sz val="8"/>
      <color rgb="FF000000"/>
      <name val="Arial"/>
      <family val="3"/>
      <charset val="134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rgb="FF000000"/>
      <name val="Calibri"/>
      <family val="3"/>
      <charset val="134"/>
    </font>
    <font>
      <b/>
      <sz val="8"/>
      <color theme="1"/>
      <name val="Calibri"/>
      <family val="2"/>
      <charset val="134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7"/>
      <color rgb="FF000000"/>
      <name val="Calibri"/>
      <family val="3"/>
      <charset val="134"/>
    </font>
    <font>
      <sz val="9"/>
      <color rgb="FF000000"/>
      <name val="Arial"/>
      <family val="2"/>
    </font>
    <font>
      <sz val="10"/>
      <color rgb="FF000000"/>
      <name val="Calibri"/>
      <family val="3"/>
      <charset val="134"/>
    </font>
    <font>
      <b/>
      <sz val="10"/>
      <color rgb="FF000000"/>
      <name val="Arial"/>
      <family val="3"/>
      <charset val="134"/>
    </font>
    <font>
      <sz val="10"/>
      <color theme="1"/>
      <name val="Calibri"/>
      <family val="2"/>
      <charset val="134"/>
      <scheme val="minor"/>
    </font>
    <font>
      <b/>
      <sz val="12"/>
      <color rgb="FF000000"/>
      <name val="Arial"/>
      <family val="3"/>
      <charset val="134"/>
    </font>
    <font>
      <sz val="12"/>
      <color theme="1"/>
      <name val="Calibri"/>
      <family val="2"/>
      <charset val="134"/>
      <scheme val="minor"/>
    </font>
    <font>
      <b/>
      <sz val="7"/>
      <color rgb="FF000000"/>
      <name val="Arial"/>
      <family val="3"/>
      <charset val="134"/>
    </font>
    <font>
      <sz val="7"/>
      <color theme="1"/>
      <name val="Calibri"/>
      <family val="2"/>
      <charset val="134"/>
      <scheme val="minor"/>
    </font>
    <font>
      <sz val="7"/>
      <color rgb="FF000000"/>
      <name val="Arial"/>
      <family val="3"/>
      <charset val="134"/>
    </font>
    <font>
      <sz val="6"/>
      <color rgb="FF000000"/>
      <name val="Arial"/>
      <family val="3"/>
      <charset val="134"/>
    </font>
    <font>
      <b/>
      <sz val="6"/>
      <color rgb="FF000000"/>
      <name val="Arial"/>
      <family val="3"/>
      <charset val="134"/>
    </font>
    <font>
      <sz val="6"/>
      <color theme="1"/>
      <name val="Calibri"/>
      <family val="2"/>
      <charset val="134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charset val="134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5"/>
      <color rgb="FF000000"/>
      <name val="Arial"/>
      <family val="3"/>
      <charset val="134"/>
    </font>
    <font>
      <sz val="5"/>
      <color theme="1"/>
      <name val="Calibri"/>
      <family val="2"/>
      <charset val="134"/>
      <scheme val="minor"/>
    </font>
    <font>
      <sz val="5"/>
      <color rgb="FF000000"/>
      <name val="Arial"/>
      <family val="3"/>
      <charset val="134"/>
    </font>
    <font>
      <sz val="5"/>
      <color rgb="FF000000"/>
      <name val="Calibri"/>
      <family val="3"/>
      <charset val="134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235B4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>
      <alignment wrapText="1"/>
    </xf>
    <xf numFmtId="43" fontId="3" fillId="0" borderId="0" applyFont="0" applyFill="0" applyBorder="0" applyAlignment="0" applyProtection="0"/>
    <xf numFmtId="0" fontId="20" fillId="0" borderId="0"/>
    <xf numFmtId="0" fontId="3" fillId="0" borderId="0"/>
    <xf numFmtId="9" fontId="20" fillId="0" borderId="0" applyFont="0" applyFill="0" applyBorder="0" applyAlignment="0" applyProtection="0"/>
    <xf numFmtId="0" fontId="2" fillId="0" borderId="0"/>
    <xf numFmtId="0" fontId="38" fillId="0" borderId="0">
      <alignment vertical="center"/>
    </xf>
    <xf numFmtId="43" fontId="38" fillId="0" borderId="0" applyFont="0" applyFill="0" applyBorder="0" applyAlignment="0" applyProtection="0"/>
    <xf numFmtId="0" fontId="38" fillId="0" borderId="0">
      <alignment vertical="center"/>
    </xf>
    <xf numFmtId="44" fontId="38" fillId="0" borderId="0" applyFont="0" applyFill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10" fillId="3" borderId="0" xfId="0" quotePrefix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0" fillId="0" borderId="0" xfId="0" applyProtection="1">
      <protection locked="0"/>
    </xf>
    <xf numFmtId="0" fontId="19" fillId="0" borderId="0" xfId="4" applyFont="1" applyAlignment="1">
      <alignment vertical="center"/>
    </xf>
    <xf numFmtId="0" fontId="3" fillId="0" borderId="0" xfId="4"/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quotePrefix="1" applyFont="1" applyFill="1" applyAlignment="1">
      <alignment horizontal="center" vertical="center" wrapText="1"/>
    </xf>
    <xf numFmtId="0" fontId="12" fillId="0" borderId="3" xfId="0" applyFont="1" applyBorder="1" applyAlignment="1" applyProtection="1">
      <alignment vertical="center" wrapText="1"/>
      <protection locked="0"/>
    </xf>
    <xf numFmtId="0" fontId="17" fillId="0" borderId="3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horizontal="right" vertical="center"/>
      <protection locked="0"/>
    </xf>
    <xf numFmtId="0" fontId="17" fillId="0" borderId="2" xfId="0" applyFont="1" applyBorder="1" applyAlignment="1" applyProtection="1">
      <alignment vertical="center" wrapText="1"/>
      <protection locked="0"/>
    </xf>
    <xf numFmtId="10" fontId="23" fillId="0" borderId="2" xfId="4" applyNumberFormat="1" applyFont="1" applyBorder="1" applyAlignment="1" applyProtection="1">
      <alignment horizontal="center" vertical="center" wrapText="1"/>
      <protection locked="0"/>
    </xf>
    <xf numFmtId="3" fontId="23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3" fontId="23" fillId="0" borderId="2" xfId="5" applyNumberFormat="1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 wrapText="1"/>
      <protection locked="0"/>
    </xf>
    <xf numFmtId="0" fontId="17" fillId="0" borderId="16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/>
      <protection locked="0"/>
    </xf>
    <xf numFmtId="4" fontId="12" fillId="0" borderId="14" xfId="0" applyNumberFormat="1" applyFont="1" applyBorder="1" applyAlignment="1" applyProtection="1">
      <alignment horizontal="right"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3" fontId="23" fillId="0" borderId="14" xfId="5" applyNumberFormat="1" applyFont="1" applyBorder="1" applyAlignment="1" applyProtection="1">
      <alignment horizontal="center" vertical="center" wrapText="1"/>
      <protection locked="0"/>
    </xf>
    <xf numFmtId="3" fontId="23" fillId="0" borderId="14" xfId="4" applyNumberFormat="1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10" fontId="23" fillId="0" borderId="14" xfId="4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166" fontId="17" fillId="0" borderId="2" xfId="0" applyNumberFormat="1" applyFont="1" applyBorder="1" applyAlignment="1" applyProtection="1">
      <alignment horizontal="left"/>
      <protection locked="0"/>
    </xf>
    <xf numFmtId="166" fontId="17" fillId="0" borderId="11" xfId="0" applyNumberFormat="1" applyFont="1" applyBorder="1" applyAlignment="1" applyProtection="1">
      <alignment horizontal="left"/>
      <protection locked="0"/>
    </xf>
    <xf numFmtId="0" fontId="17" fillId="0" borderId="2" xfId="0" applyFont="1" applyBorder="1" applyProtection="1">
      <protection locked="0"/>
    </xf>
    <xf numFmtId="0" fontId="16" fillId="0" borderId="11" xfId="0" applyFont="1" applyBorder="1" applyProtection="1">
      <protection locked="0"/>
    </xf>
    <xf numFmtId="4" fontId="17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center" vertical="top"/>
      <protection locked="0"/>
    </xf>
    <xf numFmtId="43" fontId="17" fillId="0" borderId="2" xfId="0" applyNumberFormat="1" applyFont="1" applyBorder="1" applyProtection="1">
      <protection locked="0"/>
    </xf>
    <xf numFmtId="166" fontId="17" fillId="0" borderId="2" xfId="0" applyNumberFormat="1" applyFont="1" applyBorder="1" applyProtection="1">
      <protection locked="0"/>
    </xf>
    <xf numFmtId="0" fontId="17" fillId="0" borderId="11" xfId="0" applyFont="1" applyBorder="1" applyProtection="1">
      <protection locked="0"/>
    </xf>
    <xf numFmtId="43" fontId="16" fillId="0" borderId="2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43" fontId="21" fillId="0" borderId="0" xfId="0" applyNumberFormat="1" applyFont="1" applyProtection="1">
      <protection locked="0"/>
    </xf>
    <xf numFmtId="3" fontId="17" fillId="0" borderId="2" xfId="0" applyNumberFormat="1" applyFont="1" applyBorder="1" applyProtection="1">
      <protection locked="0"/>
    </xf>
    <xf numFmtId="0" fontId="17" fillId="0" borderId="1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2" fillId="3" borderId="0" xfId="0" applyFont="1" applyFill="1"/>
    <xf numFmtId="0" fontId="7" fillId="3" borderId="9" xfId="0" applyFont="1" applyFill="1" applyBorder="1" applyAlignment="1">
      <alignment horizontal="center" vertical="center" wrapText="1"/>
    </xf>
    <xf numFmtId="0" fontId="7" fillId="3" borderId="0" xfId="0" quotePrefix="1" applyFont="1" applyFill="1" applyAlignment="1">
      <alignment horizontal="center" vertical="center" wrapText="1"/>
    </xf>
    <xf numFmtId="165" fontId="12" fillId="0" borderId="12" xfId="0" applyNumberFormat="1" applyFont="1" applyBorder="1" applyAlignment="1" applyProtection="1">
      <alignment vertical="center"/>
      <protection locked="0"/>
    </xf>
    <xf numFmtId="165" fontId="12" fillId="0" borderId="13" xfId="0" applyNumberFormat="1" applyFont="1" applyBorder="1" applyAlignment="1" applyProtection="1">
      <alignment vertical="center"/>
      <protection locked="0"/>
    </xf>
    <xf numFmtId="0" fontId="12" fillId="0" borderId="12" xfId="0" applyFont="1" applyBorder="1" applyProtection="1">
      <protection locked="0"/>
    </xf>
    <xf numFmtId="165" fontId="12" fillId="0" borderId="12" xfId="0" applyNumberFormat="1" applyFont="1" applyBorder="1" applyProtection="1">
      <protection locked="0"/>
    </xf>
    <xf numFmtId="165" fontId="12" fillId="0" borderId="13" xfId="0" applyNumberFormat="1" applyFont="1" applyBorder="1" applyProtection="1">
      <protection locked="0"/>
    </xf>
    <xf numFmtId="165" fontId="12" fillId="0" borderId="12" xfId="0" applyNumberFormat="1" applyFont="1" applyBorder="1" applyAlignment="1" applyProtection="1">
      <alignment horizontal="right"/>
      <protection locked="0"/>
    </xf>
    <xf numFmtId="165" fontId="0" fillId="0" borderId="12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5" fillId="0" borderId="12" xfId="0" applyFont="1" applyBorder="1" applyAlignment="1" applyProtection="1">
      <alignment horizontal="justify"/>
      <protection locked="0"/>
    </xf>
    <xf numFmtId="0" fontId="5" fillId="0" borderId="13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2" fillId="0" borderId="0" xfId="0" applyNumberFormat="1" applyFont="1"/>
    <xf numFmtId="0" fontId="7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3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6" fillId="0" borderId="0" xfId="0" applyFont="1"/>
    <xf numFmtId="0" fontId="16" fillId="0" borderId="14" xfId="0" applyFont="1" applyBorder="1" applyAlignment="1" applyProtection="1">
      <alignment vertical="center" wrapText="1"/>
      <protection locked="0"/>
    </xf>
    <xf numFmtId="166" fontId="17" fillId="0" borderId="14" xfId="0" applyNumberFormat="1" applyFont="1" applyBorder="1" applyAlignment="1" applyProtection="1">
      <alignment horizontal="left"/>
      <protection locked="0"/>
    </xf>
    <xf numFmtId="0" fontId="17" fillId="0" borderId="14" xfId="0" applyFont="1" applyBorder="1" applyProtection="1">
      <protection locked="0"/>
    </xf>
    <xf numFmtId="4" fontId="17" fillId="0" borderId="14" xfId="0" applyNumberFormat="1" applyFont="1" applyBorder="1" applyAlignment="1" applyProtection="1">
      <alignment horizontal="right"/>
      <protection locked="0"/>
    </xf>
    <xf numFmtId="0" fontId="17" fillId="0" borderId="14" xfId="0" applyFont="1" applyBorder="1" applyAlignment="1" applyProtection="1">
      <alignment horizontal="center" vertical="top"/>
      <protection locked="0"/>
    </xf>
    <xf numFmtId="43" fontId="17" fillId="0" borderId="14" xfId="0" applyNumberFormat="1" applyFont="1" applyBorder="1" applyProtection="1"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3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6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7" fillId="3" borderId="14" xfId="0" applyFont="1" applyFill="1" applyBorder="1" applyAlignment="1" applyProtection="1">
      <alignment vertical="center" wrapText="1"/>
      <protection locked="0"/>
    </xf>
    <xf numFmtId="0" fontId="27" fillId="3" borderId="4" xfId="0" applyFont="1" applyFill="1" applyBorder="1" applyAlignment="1" applyProtection="1">
      <alignment vertical="center"/>
      <protection locked="0"/>
    </xf>
    <xf numFmtId="4" fontId="24" fillId="3" borderId="2" xfId="0" applyNumberFormat="1" applyFont="1" applyFill="1" applyBorder="1" applyAlignment="1" applyProtection="1">
      <alignment horizontal="right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vertical="center" wrapText="1"/>
      <protection locked="0"/>
    </xf>
    <xf numFmtId="3" fontId="23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3" fillId="3" borderId="2" xfId="4" applyNumberFormat="1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28" fillId="3" borderId="2" xfId="0" applyFont="1" applyFill="1" applyBorder="1" applyAlignment="1" applyProtection="1">
      <alignment horizontal="center"/>
      <protection locked="0"/>
    </xf>
    <xf numFmtId="4" fontId="28" fillId="3" borderId="2" xfId="0" applyNumberFormat="1" applyFont="1" applyFill="1" applyBorder="1" applyProtection="1">
      <protection locked="0"/>
    </xf>
    <xf numFmtId="0" fontId="28" fillId="3" borderId="0" xfId="0" applyFont="1" applyFill="1" applyAlignment="1" applyProtection="1">
      <alignment horizontal="center"/>
      <protection locked="0"/>
    </xf>
    <xf numFmtId="165" fontId="28" fillId="3" borderId="0" xfId="0" applyNumberFormat="1" applyFont="1" applyFill="1" applyProtection="1">
      <protection locked="0"/>
    </xf>
    <xf numFmtId="0" fontId="8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2" fillId="0" borderId="12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39" fillId="0" borderId="0" xfId="7" applyFont="1" applyFill="1" applyBorder="1" applyAlignment="1">
      <alignment horizontal="left" vertical="top"/>
    </xf>
    <xf numFmtId="0" fontId="41" fillId="0" borderId="0" xfId="7" applyFont="1" applyAlignment="1">
      <alignment horizontal="left" vertical="top"/>
    </xf>
    <xf numFmtId="0" fontId="40" fillId="0" borderId="0" xfId="7" applyFont="1" applyFill="1" applyBorder="1" applyAlignment="1">
      <alignment horizontal="left" vertical="top"/>
    </xf>
    <xf numFmtId="49" fontId="39" fillId="0" borderId="0" xfId="7" applyNumberFormat="1" applyFont="1" applyFill="1" applyBorder="1" applyAlignment="1">
      <alignment horizontal="center" vertical="top" shrinkToFit="1"/>
    </xf>
    <xf numFmtId="0" fontId="45" fillId="0" borderId="0" xfId="7" applyFont="1" applyFill="1" applyBorder="1" applyAlignment="1">
      <alignment horizontal="left" vertical="top"/>
    </xf>
    <xf numFmtId="0" fontId="39" fillId="0" borderId="0" xfId="7" applyFont="1" applyFill="1" applyBorder="1" applyAlignment="1">
      <alignment horizontal="left" vertical="top" wrapText="1"/>
    </xf>
    <xf numFmtId="167" fontId="39" fillId="0" borderId="0" xfId="7" applyNumberFormat="1" applyFont="1" applyFill="1" applyBorder="1" applyAlignment="1">
      <alignment horizontal="left" vertical="top"/>
    </xf>
    <xf numFmtId="167" fontId="39" fillId="0" borderId="0" xfId="8" applyNumberFormat="1" applyFont="1" applyFill="1" applyBorder="1" applyAlignment="1">
      <alignment horizontal="left" vertical="top"/>
    </xf>
    <xf numFmtId="43" fontId="41" fillId="0" borderId="0" xfId="7" applyNumberFormat="1" applyFont="1" applyAlignment="1">
      <alignment horizontal="left" vertical="top"/>
    </xf>
    <xf numFmtId="0" fontId="46" fillId="0" borderId="0" xfId="7" applyFont="1" applyFill="1" applyBorder="1" applyAlignment="1">
      <alignment horizontal="left" vertical="top" wrapText="1"/>
    </xf>
    <xf numFmtId="167" fontId="41" fillId="0" borderId="0" xfId="7" applyNumberFormat="1" applyFont="1" applyAlignment="1">
      <alignment horizontal="left" vertical="top"/>
    </xf>
    <xf numFmtId="0" fontId="48" fillId="0" borderId="0" xfId="7" applyFont="1" applyFill="1" applyBorder="1" applyAlignment="1">
      <alignment horizontal="left" vertical="top" wrapText="1"/>
    </xf>
    <xf numFmtId="0" fontId="49" fillId="0" borderId="0" xfId="7" applyFont="1" applyFill="1" applyBorder="1" applyAlignment="1">
      <alignment horizontal="left" vertical="top" wrapText="1"/>
    </xf>
    <xf numFmtId="0" fontId="45" fillId="0" borderId="0" xfId="7" applyFont="1" applyFill="1" applyBorder="1" applyAlignment="1">
      <alignment horizontal="left" vertical="top" wrapText="1"/>
    </xf>
    <xf numFmtId="167" fontId="48" fillId="0" borderId="0" xfId="8" applyNumberFormat="1" applyFont="1" applyFill="1" applyBorder="1" applyAlignment="1">
      <alignment horizontal="left" vertical="top"/>
    </xf>
    <xf numFmtId="0" fontId="40" fillId="0" borderId="0" xfId="7" applyFont="1" applyFill="1" applyBorder="1" applyAlignment="1">
      <alignment horizontal="left" vertical="top" wrapText="1"/>
    </xf>
    <xf numFmtId="0" fontId="51" fillId="0" borderId="0" xfId="7" applyFont="1" applyFill="1" applyBorder="1" applyAlignment="1">
      <alignment horizontal="left" vertical="top" wrapText="1"/>
    </xf>
    <xf numFmtId="0" fontId="53" fillId="0" borderId="0" xfId="7" applyFont="1" applyFill="1" applyBorder="1" applyAlignment="1">
      <alignment horizontal="left" vertical="top"/>
    </xf>
    <xf numFmtId="0" fontId="40" fillId="0" borderId="0" xfId="7" applyFont="1" applyFill="1" applyBorder="1" applyAlignment="1">
      <alignment horizontal="right" vertical="top"/>
    </xf>
    <xf numFmtId="0" fontId="39" fillId="0" borderId="0" xfId="7" applyFont="1" applyFill="1" applyBorder="1" applyAlignment="1">
      <alignment horizontal="right" vertical="top"/>
    </xf>
    <xf numFmtId="0" fontId="54" fillId="0" borderId="0" xfId="7" applyFont="1" applyFill="1" applyBorder="1" applyAlignment="1">
      <alignment horizontal="right" vertical="top"/>
    </xf>
    <xf numFmtId="0" fontId="38" fillId="0" borderId="0" xfId="9" applyAlignment="1">
      <alignment horizontal="left" vertical="top"/>
    </xf>
    <xf numFmtId="0" fontId="55" fillId="0" borderId="0" xfId="9" applyFont="1" applyFill="1" applyBorder="1" applyAlignment="1">
      <alignment horizontal="left" vertical="top"/>
    </xf>
    <xf numFmtId="0" fontId="60" fillId="0" borderId="0" xfId="9" applyFont="1" applyFill="1" applyBorder="1" applyAlignment="1">
      <alignment horizontal="left" vertical="top"/>
    </xf>
    <xf numFmtId="0" fontId="60" fillId="0" borderId="0" xfId="9" applyFont="1" applyFill="1" applyBorder="1" applyAlignment="1">
      <alignment horizontal="left" vertical="top" wrapText="1"/>
    </xf>
    <xf numFmtId="168" fontId="63" fillId="0" borderId="0" xfId="9" applyNumberFormat="1" applyFont="1" applyFill="1" applyBorder="1" applyAlignment="1">
      <alignment horizontal="left" vertical="top"/>
    </xf>
    <xf numFmtId="4" fontId="38" fillId="0" borderId="0" xfId="9" applyNumberFormat="1" applyAlignment="1">
      <alignment horizontal="left" vertical="top"/>
    </xf>
    <xf numFmtId="169" fontId="38" fillId="0" borderId="0" xfId="9" applyNumberFormat="1" applyAlignment="1">
      <alignment horizontal="left" vertical="top"/>
    </xf>
    <xf numFmtId="168" fontId="55" fillId="0" borderId="0" xfId="9" applyNumberFormat="1" applyFont="1" applyFill="1" applyBorder="1" applyAlignment="1">
      <alignment horizontal="left" vertical="top"/>
    </xf>
    <xf numFmtId="0" fontId="53" fillId="0" borderId="0" xfId="9" applyFont="1" applyFill="1" applyBorder="1" applyAlignment="1">
      <alignment horizontal="left" vertical="top" wrapText="1"/>
    </xf>
    <xf numFmtId="170" fontId="46" fillId="0" borderId="0" xfId="10" applyNumberFormat="1" applyFont="1" applyFill="1" applyBorder="1" applyAlignment="1">
      <alignment horizontal="left"/>
    </xf>
    <xf numFmtId="0" fontId="66" fillId="0" borderId="0" xfId="9" applyFont="1" applyFill="1" applyBorder="1" applyAlignment="1">
      <alignment horizontal="left" vertical="top"/>
    </xf>
    <xf numFmtId="0" fontId="68" fillId="0" borderId="0" xfId="9" applyFont="1" applyFill="1" applyBorder="1" applyAlignment="1">
      <alignment horizontal="left" vertical="top"/>
    </xf>
    <xf numFmtId="0" fontId="56" fillId="0" borderId="0" xfId="9" applyFont="1" applyFill="1" applyBorder="1" applyAlignment="1">
      <alignment horizontal="left" vertical="top"/>
    </xf>
    <xf numFmtId="170" fontId="69" fillId="0" borderId="0" xfId="10" applyNumberFormat="1" applyFont="1" applyFill="1" applyBorder="1" applyAlignment="1">
      <alignment horizontal="left"/>
    </xf>
    <xf numFmtId="0" fontId="69" fillId="0" borderId="0" xfId="9" applyFont="1" applyFill="1" applyBorder="1" applyAlignment="1">
      <alignment horizontal="left" vertical="top" wrapText="1"/>
    </xf>
    <xf numFmtId="0" fontId="69" fillId="0" borderId="0" xfId="9" applyFont="1" applyFill="1" applyBorder="1" applyAlignment="1">
      <alignment horizontal="left" vertical="top"/>
    </xf>
    <xf numFmtId="171" fontId="69" fillId="0" borderId="0" xfId="9" applyNumberFormat="1" applyFont="1" applyFill="1" applyBorder="1" applyAlignment="1">
      <alignment horizontal="left" vertical="top"/>
    </xf>
    <xf numFmtId="167" fontId="47" fillId="0" borderId="0" xfId="8" applyNumberFormat="1" applyFont="1" applyAlignment="1">
      <alignment horizontal="right"/>
    </xf>
    <xf numFmtId="167" fontId="47" fillId="0" borderId="0" xfId="8" applyNumberFormat="1" applyFont="1" applyFill="1" applyAlignment="1">
      <alignment horizontal="right"/>
    </xf>
    <xf numFmtId="167" fontId="47" fillId="0" borderId="0" xfId="8" applyNumberFormat="1" applyFont="1" applyAlignment="1">
      <alignment horizontal="left" vertical="top"/>
    </xf>
    <xf numFmtId="167" fontId="47" fillId="0" borderId="0" xfId="8" applyNumberFormat="1" applyFont="1" applyFill="1" applyAlignment="1">
      <alignment horizontal="left" vertical="top"/>
    </xf>
    <xf numFmtId="0" fontId="72" fillId="0" borderId="0" xfId="9" applyFont="1" applyFill="1" applyBorder="1" applyAlignment="1">
      <alignment horizontal="left" vertical="top"/>
    </xf>
    <xf numFmtId="0" fontId="73" fillId="0" borderId="0" xfId="9" applyFont="1" applyFill="1" applyBorder="1" applyAlignment="1">
      <alignment horizontal="left" vertical="top"/>
    </xf>
    <xf numFmtId="0" fontId="45" fillId="0" borderId="0" xfId="9" applyFont="1" applyFill="1" applyBorder="1" applyAlignment="1">
      <alignment horizontal="left" vertical="top"/>
    </xf>
    <xf numFmtId="0" fontId="69" fillId="0" borderId="0" xfId="9" applyFont="1" applyFill="1" applyBorder="1" applyAlignment="1">
      <alignment horizontal="right" vertical="top"/>
    </xf>
    <xf numFmtId="170" fontId="47" fillId="0" borderId="0" xfId="10" applyNumberFormat="1" applyFont="1" applyAlignment="1">
      <alignment horizontal="left"/>
    </xf>
    <xf numFmtId="0" fontId="49" fillId="0" borderId="0" xfId="7" applyFont="1" applyFill="1" applyBorder="1" applyAlignment="1">
      <alignment horizontal="center" vertical="top"/>
    </xf>
    <xf numFmtId="0" fontId="62" fillId="0" borderId="0" xfId="7" applyFont="1" applyFill="1" applyBorder="1" applyAlignment="1">
      <alignment horizontal="center" vertical="top"/>
    </xf>
    <xf numFmtId="167" fontId="41" fillId="0" borderId="0" xfId="8" applyNumberFormat="1" applyFont="1" applyFill="1" applyAlignment="1">
      <alignment horizontal="left" vertical="top"/>
    </xf>
    <xf numFmtId="167" fontId="41" fillId="0" borderId="0" xfId="7" applyNumberFormat="1" applyFont="1" applyFill="1" applyAlignment="1">
      <alignment horizontal="left" vertical="top"/>
    </xf>
    <xf numFmtId="0" fontId="49" fillId="0" borderId="0" xfId="7" applyFont="1" applyFill="1" applyBorder="1" applyAlignment="1">
      <alignment horizontal="left" vertical="top"/>
    </xf>
    <xf numFmtId="0" fontId="48" fillId="0" borderId="0" xfId="7" applyFont="1" applyFill="1" applyBorder="1" applyAlignment="1">
      <alignment horizontal="left" vertical="top"/>
    </xf>
    <xf numFmtId="0" fontId="76" fillId="0" borderId="0" xfId="7" applyFont="1" applyFill="1" applyBorder="1" applyAlignment="1">
      <alignment horizontal="right" vertical="top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0" xfId="9" applyFont="1" applyAlignment="1">
      <alignment horizontal="left" vertical="top"/>
    </xf>
    <xf numFmtId="0" fontId="5" fillId="0" borderId="0" xfId="0" applyFont="1" applyAlignment="1" applyProtection="1">
      <alignment horizontal="center"/>
      <protection locked="0"/>
    </xf>
    <xf numFmtId="0" fontId="40" fillId="0" borderId="0" xfId="7" applyFont="1" applyFill="1" applyBorder="1" applyAlignment="1">
      <alignment horizontal="center" vertical="top"/>
    </xf>
    <xf numFmtId="0" fontId="5" fillId="0" borderId="0" xfId="0" applyFont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4" fontId="0" fillId="0" borderId="0" xfId="0" applyNumberFormat="1"/>
    <xf numFmtId="3" fontId="23" fillId="0" borderId="2" xfId="4" applyNumberFormat="1" applyFont="1" applyFill="1" applyBorder="1" applyAlignment="1" applyProtection="1">
      <alignment horizontal="center" vertical="center"/>
      <protection locked="0"/>
    </xf>
    <xf numFmtId="0" fontId="33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0" fillId="0" borderId="3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vertical="center" wrapText="1"/>
    </xf>
    <xf numFmtId="0" fontId="25" fillId="3" borderId="0" xfId="0" quotePrefix="1" applyFont="1" applyFill="1" applyAlignment="1">
      <alignment vertical="center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3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6" fillId="2" borderId="2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3" fontId="11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3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Protection="1">
      <protection locked="0"/>
    </xf>
    <xf numFmtId="0" fontId="5" fillId="0" borderId="0" xfId="0" applyFont="1" applyAlignment="1">
      <alignment horizontal="center" vertical="center"/>
    </xf>
    <xf numFmtId="0" fontId="35" fillId="2" borderId="18" xfId="0" applyFont="1" applyFill="1" applyBorder="1" applyAlignment="1">
      <alignment horizontal="center" vertical="top"/>
    </xf>
    <xf numFmtId="0" fontId="35" fillId="2" borderId="17" xfId="0" applyFont="1" applyFill="1" applyBorder="1" applyAlignment="1">
      <alignment horizontal="center" vertical="top"/>
    </xf>
    <xf numFmtId="0" fontId="35" fillId="2" borderId="19" xfId="0" applyFont="1" applyFill="1" applyBorder="1" applyAlignment="1">
      <alignment horizontal="center" vertical="top"/>
    </xf>
    <xf numFmtId="0" fontId="35" fillId="2" borderId="20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center" vertical="top"/>
    </xf>
    <xf numFmtId="0" fontId="35" fillId="2" borderId="21" xfId="0" applyFont="1" applyFill="1" applyBorder="1" applyAlignment="1">
      <alignment horizontal="center" vertical="top"/>
    </xf>
    <xf numFmtId="0" fontId="35" fillId="2" borderId="22" xfId="0" applyFont="1" applyFill="1" applyBorder="1" applyAlignment="1">
      <alignment horizontal="center" vertical="top"/>
    </xf>
    <xf numFmtId="0" fontId="35" fillId="2" borderId="6" xfId="0" applyFont="1" applyFill="1" applyBorder="1" applyAlignment="1">
      <alignment horizontal="center" vertical="top"/>
    </xf>
    <xf numFmtId="0" fontId="35" fillId="2" borderId="23" xfId="0" applyFont="1" applyFill="1" applyBorder="1" applyAlignment="1">
      <alignment horizontal="center" vertical="top"/>
    </xf>
    <xf numFmtId="0" fontId="34" fillId="2" borderId="0" xfId="6" applyFont="1" applyFill="1" applyAlignment="1">
      <alignment horizontal="center" vertical="center" wrapText="1"/>
    </xf>
    <xf numFmtId="0" fontId="34" fillId="2" borderId="21" xfId="6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9" fillId="0" borderId="17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14" fontId="31" fillId="4" borderId="0" xfId="0" applyNumberFormat="1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24" fillId="3" borderId="10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justify"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justify"/>
    </xf>
    <xf numFmtId="0" fontId="13" fillId="3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/>
      <protection locked="0"/>
    </xf>
    <xf numFmtId="0" fontId="7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2" fillId="0" borderId="0" xfId="7" applyFont="1" applyFill="1" applyBorder="1" applyAlignment="1">
      <alignment horizontal="center" vertical="top"/>
    </xf>
    <xf numFmtId="0" fontId="44" fillId="0" borderId="0" xfId="7" applyFont="1" applyFill="1" applyBorder="1" applyAlignment="1">
      <alignment horizontal="center" vertical="top"/>
    </xf>
    <xf numFmtId="0" fontId="44" fillId="0" borderId="0" xfId="9" applyFont="1" applyFill="1" applyBorder="1" applyAlignment="1">
      <alignment horizontal="center" vertical="top"/>
    </xf>
    <xf numFmtId="0" fontId="74" fillId="0" borderId="0" xfId="7" applyFont="1" applyFill="1" applyBorder="1" applyAlignment="1">
      <alignment horizontal="center" vertical="top"/>
    </xf>
    <xf numFmtId="0" fontId="25" fillId="3" borderId="0" xfId="0" applyFont="1" applyFill="1" applyAlignment="1">
      <alignment horizontal="center" vertical="center" wrapText="1"/>
    </xf>
  </cellXfs>
  <cellStyles count="11">
    <cellStyle name="Custom - Modelo8" xfId="1"/>
    <cellStyle name="Millares 2 2" xfId="8"/>
    <cellStyle name="Millares 3" xfId="2"/>
    <cellStyle name="Moneda 2 2" xfId="10"/>
    <cellStyle name="Normal" xfId="0" builtinId="0"/>
    <cellStyle name="Normal 2 2" xfId="9"/>
    <cellStyle name="Normal 2 2 2" xfId="6"/>
    <cellStyle name="Normal 3" xfId="3"/>
    <cellStyle name="Normal 3 3" xfId="7"/>
    <cellStyle name="Normal 4" xfId="4"/>
    <cellStyle name="Porcentaje" xfId="5" builtinId="5"/>
  </cellStyles>
  <dxfs count="0"/>
  <tableStyles count="0" defaultTableStyle="TableStyleMedium9" defaultPivotStyle="PivotStyleLight16"/>
  <colors>
    <mruColors>
      <color rgb="FF9F2241"/>
      <color rgb="FF235B4E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103893</xdr:colOff>
      <xdr:row>0</xdr:row>
      <xdr:rowOff>88311</xdr:rowOff>
    </xdr:from>
    <xdr:to>
      <xdr:col>2</xdr:col>
      <xdr:colOff>261506</xdr:colOff>
      <xdr:row>2</xdr:row>
      <xdr:rowOff>155036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FF0642F-EED3-46CD-B51D-4F2B9BE72DF9}"/>
            </a:ext>
          </a:extLst>
        </xdr:cNvPr>
        <xdr:cNvGrpSpPr/>
      </xdr:nvGrpSpPr>
      <xdr:grpSpPr>
        <a:xfrm>
          <a:off x="103893" y="88311"/>
          <a:ext cx="2234063" cy="447725"/>
          <a:chOff x="100825" y="67557"/>
          <a:chExt cx="3680098" cy="510047"/>
        </a:xfrm>
      </xdr:grpSpPr>
      <xdr:pic>
        <xdr:nvPicPr>
          <xdr:cNvPr id="3" name="Imagen 2" descr="Logotipo&#10;&#10;Descripción generada automáticamente">
            <a:extLst>
              <a:ext uri="{FF2B5EF4-FFF2-40B4-BE49-F238E27FC236}">
                <a16:creationId xmlns:a16="http://schemas.microsoft.com/office/drawing/2014/main" id="{8B513BF5-57CA-49E1-3D84-15AAFE04E8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5" y="67557"/>
            <a:ext cx="2568947" cy="510047"/>
          </a:xfrm>
          <a:prstGeom prst="rect">
            <a:avLst/>
          </a:prstGeom>
        </xdr:spPr>
      </xdr:pic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0917784-F4ED-79EE-6686-2B07281DEB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9046" y="103176"/>
            <a:ext cx="841877" cy="438809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0F7D07F-A488-4FFB-8865-35BB520FB5D4}"/>
              </a:ext>
            </a:extLst>
          </xdr:cNvPr>
          <xdr:cNvCxnSpPr/>
        </xdr:nvCxnSpPr>
        <xdr:spPr>
          <a:xfrm>
            <a:off x="2804409" y="138546"/>
            <a:ext cx="0" cy="332509"/>
          </a:xfrm>
          <a:prstGeom prst="line">
            <a:avLst/>
          </a:prstGeom>
          <a:ln>
            <a:solidFill>
              <a:srgbClr val="98989A"/>
            </a:solidFill>
          </a:ln>
          <a:effectLst/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83736</xdr:colOff>
      <xdr:row>10</xdr:row>
      <xdr:rowOff>62802</xdr:rowOff>
    </xdr:from>
    <xdr:to>
      <xdr:col>10</xdr:col>
      <xdr:colOff>952500</xdr:colOff>
      <xdr:row>33</xdr:row>
      <xdr:rowOff>115137</xdr:rowOff>
    </xdr:to>
    <xdr:cxnSp macro="">
      <xdr:nvCxnSpPr>
        <xdr:cNvPr id="3" name="Conector recto 2"/>
        <xdr:cNvCxnSpPr/>
      </xdr:nvCxnSpPr>
      <xdr:spPr>
        <a:xfrm>
          <a:off x="83736" y="2951703"/>
          <a:ext cx="14538709" cy="607087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62802</xdr:colOff>
      <xdr:row>12</xdr:row>
      <xdr:rowOff>41868</xdr:rowOff>
    </xdr:from>
    <xdr:to>
      <xdr:col>20</xdr:col>
      <xdr:colOff>1182775</xdr:colOff>
      <xdr:row>63</xdr:row>
      <xdr:rowOff>83737</xdr:rowOff>
    </xdr:to>
    <xdr:cxnSp macro="">
      <xdr:nvCxnSpPr>
        <xdr:cNvPr id="4" name="Conector recto 3"/>
        <xdr:cNvCxnSpPr/>
      </xdr:nvCxnSpPr>
      <xdr:spPr>
        <a:xfrm>
          <a:off x="62802" y="2941236"/>
          <a:ext cx="16778654" cy="804914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85725</xdr:rowOff>
    </xdr:from>
    <xdr:to>
      <xdr:col>15</xdr:col>
      <xdr:colOff>895350</xdr:colOff>
      <xdr:row>41</xdr:row>
      <xdr:rowOff>38100</xdr:rowOff>
    </xdr:to>
    <xdr:cxnSp macro="">
      <xdr:nvCxnSpPr>
        <xdr:cNvPr id="3" name="Conector recto 2"/>
        <xdr:cNvCxnSpPr/>
      </xdr:nvCxnSpPr>
      <xdr:spPr>
        <a:xfrm>
          <a:off x="95250" y="3371850"/>
          <a:ext cx="14630400" cy="448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1883019</xdr:colOff>
      <xdr:row>3</xdr:row>
      <xdr:rowOff>104776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83019" cy="533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1743808</xdr:colOff>
      <xdr:row>3</xdr:row>
      <xdr:rowOff>49448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43808" cy="63047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1604597</xdr:colOff>
      <xdr:row>3</xdr:row>
      <xdr:rowOff>11935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04596" cy="5834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1674813</xdr:colOff>
      <xdr:row>3</xdr:row>
      <xdr:rowOff>104776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74813" cy="533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66675</xdr:rowOff>
    </xdr:from>
    <xdr:to>
      <xdr:col>5</xdr:col>
      <xdr:colOff>1800225</xdr:colOff>
      <xdr:row>20</xdr:row>
      <xdr:rowOff>219075</xdr:rowOff>
    </xdr:to>
    <xdr:cxnSp macro="">
      <xdr:nvCxnSpPr>
        <xdr:cNvPr id="3" name="Conector recto 2"/>
        <xdr:cNvCxnSpPr/>
      </xdr:nvCxnSpPr>
      <xdr:spPr>
        <a:xfrm>
          <a:off x="57150" y="2857500"/>
          <a:ext cx="11487150" cy="3771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lestino\Desktop\2012\Reportes\Estados%20del%20ejercicio\pel.%20edo%20ejercicio%20marz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Formato_Informe_Art_37_PEF_2024septiembre-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presupuestos/2024/Reportes%20trimestrales/Copia%20de%20Formato_Informe_Art_37_PEF_2024jun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es%20Art.%2037%20PEF%202023\4o.%20Trimestre%202023\514_24_upslp_4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p"/>
    </sheetNames>
    <sheetDataSet>
      <sheetData sheetId="0" refreshError="1"/>
      <sheetData sheetId="1">
        <row r="34">
          <cell r="X34">
            <v>792245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Frac I"/>
      <sheetName val="Frac II"/>
      <sheetName val="Frac III"/>
      <sheetName val="FRAC IV"/>
      <sheetName val="Frac IV-1 ESF"/>
      <sheetName val="Frac IV-2 EAI"/>
      <sheetName val="Frac IV-3 EAE"/>
      <sheetName val="Frac IV-4 EOyA"/>
      <sheetName val="FRAC V"/>
    </sheetNames>
    <sheetDataSet>
      <sheetData sheetId="0">
        <row r="15">
          <cell r="A15" t="str">
            <v>C.P. Laura Cansino Bravo</v>
          </cell>
        </row>
        <row r="16">
          <cell r="A16" t="str">
            <v>Directora de Recursos Financieros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Frac I"/>
      <sheetName val="Frac II"/>
      <sheetName val="Frac III"/>
      <sheetName val="FRAC IV"/>
      <sheetName val="Frac IV-1 ESF"/>
      <sheetName val="Frac IV-2 EAI"/>
      <sheetName val="Frac IV-3 EAE"/>
      <sheetName val="Frac IV-4 EOyA"/>
      <sheetName val="FRAC V"/>
    </sheetNames>
    <sheetDataSet>
      <sheetData sheetId="0"/>
      <sheetData sheetId="1"/>
      <sheetData sheetId="2"/>
      <sheetData sheetId="3"/>
      <sheetData sheetId="4"/>
      <sheetData sheetId="5">
        <row r="50">
          <cell r="A50" t="str">
            <v>RECTORA DE LA UNIVERSIDAD</v>
          </cell>
        </row>
        <row r="51">
          <cell r="A51" t="str">
            <v>Esperanza Aguillón Robles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c I"/>
      <sheetName val="Frac II"/>
      <sheetName val="Frac III"/>
      <sheetName val="Frac IV"/>
      <sheetName val="Frac IV-1 ESF"/>
      <sheetName val="Frac IV-2 EAI"/>
      <sheetName val="Frac IV-3 EAE"/>
      <sheetName val="Frac IV-4 EOyA"/>
      <sheetName val="Frac V"/>
    </sheetNames>
    <sheetDataSet>
      <sheetData sheetId="0"/>
      <sheetData sheetId="1"/>
      <sheetData sheetId="2"/>
      <sheetData sheetId="3"/>
      <sheetData sheetId="4"/>
      <sheetData sheetId="5">
        <row r="32">
          <cell r="G32" t="str">
            <v>DIRECTORA DE RECURSOS FINANCIEROS</v>
          </cell>
        </row>
        <row r="33">
          <cell r="G33" t="str">
            <v>Laura Cansino Bravo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C12" sqref="C12"/>
    </sheetView>
  </sheetViews>
  <sheetFormatPr baseColWidth="10" defaultColWidth="0" defaultRowHeight="14.25" zeroHeight="1"/>
  <cols>
    <col min="1" max="8" width="15.5703125" style="51" customWidth="1"/>
    <col min="9" max="9" width="2.7109375" style="51" customWidth="1"/>
    <col min="10" max="10" width="20.28515625" style="51" hidden="1" customWidth="1"/>
    <col min="11" max="11" width="0" style="51" hidden="1" customWidth="1"/>
    <col min="12" max="16384" width="11.5703125" style="51" hidden="1"/>
  </cols>
  <sheetData>
    <row r="1" spans="1:11" ht="15">
      <c r="A1" s="118"/>
      <c r="B1" s="118"/>
      <c r="C1" s="118"/>
      <c r="D1" s="118"/>
      <c r="E1" s="118"/>
      <c r="F1" s="118"/>
      <c r="G1" s="118"/>
      <c r="H1" s="119" t="s">
        <v>45</v>
      </c>
      <c r="I1" s="121"/>
    </row>
    <row r="2" spans="1:11" ht="15">
      <c r="A2" s="118"/>
      <c r="B2" s="118"/>
      <c r="C2" s="118"/>
      <c r="D2" s="118"/>
      <c r="E2" s="118"/>
      <c r="F2" s="118"/>
      <c r="G2" s="118"/>
      <c r="H2" s="119" t="s">
        <v>46</v>
      </c>
      <c r="I2" s="121"/>
    </row>
    <row r="3" spans="1:11" ht="15">
      <c r="A3" s="118"/>
      <c r="B3" s="118"/>
      <c r="C3" s="118"/>
      <c r="D3" s="118"/>
      <c r="E3" s="118"/>
      <c r="F3" s="118"/>
      <c r="G3" s="118"/>
      <c r="H3" s="119" t="s">
        <v>47</v>
      </c>
      <c r="I3" s="121"/>
    </row>
    <row r="4" spans="1:11">
      <c r="A4" s="121"/>
      <c r="B4" s="121"/>
      <c r="C4" s="121"/>
      <c r="D4" s="121"/>
      <c r="E4" s="121"/>
      <c r="F4" s="121"/>
      <c r="G4" s="121"/>
      <c r="H4" s="121"/>
      <c r="I4" s="121"/>
    </row>
    <row r="5" spans="1:11" ht="33.6" customHeight="1">
      <c r="A5" s="235" t="s">
        <v>57</v>
      </c>
      <c r="B5" s="235"/>
      <c r="C5" s="235"/>
      <c r="D5" s="235"/>
      <c r="E5" s="235"/>
      <c r="F5" s="235"/>
      <c r="G5" s="235"/>
      <c r="H5" s="235"/>
      <c r="I5" s="121"/>
    </row>
    <row r="6" spans="1:11">
      <c r="A6" s="121"/>
      <c r="B6" s="121"/>
      <c r="C6" s="121"/>
      <c r="D6" s="121"/>
      <c r="E6" s="121"/>
      <c r="F6" s="121"/>
      <c r="G6" s="121"/>
      <c r="H6" s="121"/>
      <c r="I6" s="121"/>
      <c r="J6" s="122" t="s">
        <v>54</v>
      </c>
    </row>
    <row r="7" spans="1:11" ht="35.450000000000003" customHeight="1">
      <c r="A7" s="120" t="s">
        <v>48</v>
      </c>
      <c r="B7" s="238">
        <v>45670</v>
      </c>
      <c r="C7" s="239"/>
      <c r="D7" s="235" t="s">
        <v>49</v>
      </c>
      <c r="E7" s="235"/>
      <c r="F7" s="235"/>
      <c r="G7" s="239" t="s">
        <v>53</v>
      </c>
      <c r="H7" s="239"/>
      <c r="I7" s="121"/>
      <c r="J7" s="122" t="s">
        <v>50</v>
      </c>
    </row>
    <row r="8" spans="1:11">
      <c r="A8" s="121"/>
      <c r="B8" s="121"/>
      <c r="C8" s="121"/>
      <c r="D8" s="121"/>
      <c r="E8" s="121"/>
      <c r="F8" s="121"/>
      <c r="G8" s="121"/>
      <c r="H8" s="121"/>
      <c r="I8" s="121"/>
      <c r="J8" s="122"/>
    </row>
    <row r="9" spans="1:11" ht="15">
      <c r="A9" s="121"/>
      <c r="B9" s="121"/>
      <c r="C9" s="121"/>
      <c r="D9" s="121"/>
      <c r="E9" s="121"/>
      <c r="F9" s="240" t="s">
        <v>242</v>
      </c>
      <c r="G9" s="241"/>
      <c r="H9" s="241"/>
      <c r="I9" s="121"/>
      <c r="J9" s="122" t="s">
        <v>51</v>
      </c>
    </row>
    <row r="10" spans="1:11" ht="50.45" customHeight="1">
      <c r="A10" s="237" t="s">
        <v>0</v>
      </c>
      <c r="B10" s="237"/>
      <c r="C10" s="237"/>
      <c r="D10" s="237"/>
      <c r="E10" s="237"/>
      <c r="F10" s="237"/>
      <c r="G10" s="237"/>
      <c r="H10" s="237"/>
      <c r="I10" s="123"/>
      <c r="J10" s="122" t="s">
        <v>52</v>
      </c>
      <c r="K10" s="52"/>
    </row>
    <row r="11" spans="1:11" ht="42.6" customHeight="1">
      <c r="A11" s="236" t="s">
        <v>41</v>
      </c>
      <c r="B11" s="236"/>
      <c r="C11" s="236"/>
      <c r="D11" s="236"/>
      <c r="E11" s="236"/>
      <c r="F11" s="236"/>
      <c r="G11" s="236"/>
      <c r="H11" s="236"/>
      <c r="I11" s="121"/>
      <c r="J11" s="122" t="s">
        <v>53</v>
      </c>
    </row>
    <row r="12" spans="1:11" ht="38.450000000000003" customHeight="1">
      <c r="A12" s="124"/>
      <c r="B12" s="124"/>
      <c r="C12" s="124"/>
      <c r="D12" s="124"/>
      <c r="E12" s="124"/>
      <c r="F12" s="124"/>
      <c r="G12" s="124"/>
      <c r="H12" s="124"/>
      <c r="I12" s="121"/>
      <c r="J12" s="122"/>
    </row>
    <row r="13" spans="1:11" ht="15" customHeight="1">
      <c r="A13" s="233" t="s">
        <v>39</v>
      </c>
      <c r="B13" s="233"/>
      <c r="C13" s="233"/>
      <c r="D13" s="233" t="s">
        <v>220</v>
      </c>
      <c r="E13" s="233"/>
      <c r="F13" s="233" t="s">
        <v>40</v>
      </c>
      <c r="G13" s="233"/>
      <c r="H13" s="233"/>
      <c r="I13" s="121"/>
    </row>
    <row r="14" spans="1:11" ht="54" customHeight="1">
      <c r="A14" s="234"/>
      <c r="B14" s="234"/>
      <c r="C14" s="191"/>
      <c r="D14" s="191"/>
      <c r="E14" s="192"/>
      <c r="F14" s="234"/>
      <c r="G14" s="234"/>
      <c r="H14" s="234"/>
      <c r="I14" s="121"/>
    </row>
    <row r="15" spans="1:11">
      <c r="A15" s="230" t="s">
        <v>211</v>
      </c>
      <c r="B15" s="230"/>
      <c r="C15" s="230"/>
      <c r="D15" s="231" t="s">
        <v>221</v>
      </c>
      <c r="E15" s="231"/>
      <c r="F15" s="218" t="s">
        <v>232</v>
      </c>
      <c r="G15" s="218"/>
      <c r="H15" s="218"/>
      <c r="I15" s="121"/>
    </row>
    <row r="16" spans="1:11">
      <c r="A16" s="218" t="s">
        <v>212</v>
      </c>
      <c r="B16" s="218"/>
      <c r="C16" s="218"/>
      <c r="D16" s="232" t="s">
        <v>224</v>
      </c>
      <c r="E16" s="232"/>
      <c r="F16" s="218" t="s">
        <v>233</v>
      </c>
      <c r="G16" s="218"/>
      <c r="H16" s="218"/>
      <c r="I16" s="121"/>
    </row>
    <row r="17" spans="1:9">
      <c r="A17" s="228" t="s">
        <v>56</v>
      </c>
      <c r="B17" s="228"/>
      <c r="C17" s="228"/>
      <c r="D17" s="228"/>
      <c r="E17" s="229"/>
      <c r="F17" s="219" t="s">
        <v>55</v>
      </c>
      <c r="G17" s="220"/>
      <c r="H17" s="221"/>
      <c r="I17" s="121"/>
    </row>
    <row r="18" spans="1:9">
      <c r="A18" s="228"/>
      <c r="B18" s="228"/>
      <c r="C18" s="228"/>
      <c r="D18" s="228"/>
      <c r="E18" s="229"/>
      <c r="F18" s="222"/>
      <c r="G18" s="223"/>
      <c r="H18" s="224"/>
      <c r="I18" s="121"/>
    </row>
    <row r="19" spans="1:9">
      <c r="A19" s="228"/>
      <c r="B19" s="228"/>
      <c r="C19" s="228"/>
      <c r="D19" s="228"/>
      <c r="E19" s="229"/>
      <c r="F19" s="222"/>
      <c r="G19" s="223"/>
      <c r="H19" s="224"/>
      <c r="I19" s="121"/>
    </row>
    <row r="20" spans="1:9">
      <c r="A20" s="228"/>
      <c r="B20" s="228"/>
      <c r="C20" s="228"/>
      <c r="D20" s="228"/>
      <c r="E20" s="229"/>
      <c r="F20" s="222"/>
      <c r="G20" s="223"/>
      <c r="H20" s="224"/>
      <c r="I20" s="121"/>
    </row>
    <row r="21" spans="1:9" ht="16.899999999999999" customHeight="1">
      <c r="A21" s="228"/>
      <c r="B21" s="228"/>
      <c r="C21" s="228"/>
      <c r="D21" s="228"/>
      <c r="E21" s="229"/>
      <c r="F21" s="225"/>
      <c r="G21" s="226"/>
      <c r="H21" s="227"/>
      <c r="I21" s="121"/>
    </row>
    <row r="22" spans="1:9" hidden="1">
      <c r="A22" s="121"/>
      <c r="B22" s="121"/>
      <c r="C22" s="121"/>
      <c r="D22" s="121"/>
      <c r="E22" s="121"/>
      <c r="F22" s="121"/>
      <c r="G22" s="121"/>
      <c r="H22" s="121"/>
      <c r="I22" s="121"/>
    </row>
    <row r="23" spans="1:9" hidden="1">
      <c r="A23" s="121"/>
      <c r="B23" s="121"/>
      <c r="C23" s="121"/>
      <c r="D23" s="121"/>
      <c r="E23" s="121"/>
      <c r="F23" s="121"/>
      <c r="G23" s="121"/>
      <c r="H23" s="121"/>
      <c r="I23" s="121"/>
    </row>
    <row r="24" spans="1:9" hidden="1">
      <c r="A24" s="121"/>
      <c r="B24" s="121"/>
      <c r="C24" s="121"/>
      <c r="D24" s="121"/>
      <c r="E24" s="121"/>
      <c r="F24" s="121"/>
      <c r="G24" s="121"/>
      <c r="H24" s="121"/>
      <c r="I24" s="121"/>
    </row>
    <row r="25" spans="1:9" hidden="1">
      <c r="A25" s="121"/>
      <c r="B25" s="121"/>
      <c r="C25" s="121"/>
      <c r="D25" s="121"/>
      <c r="E25" s="121"/>
      <c r="F25" s="121"/>
      <c r="G25" s="121"/>
      <c r="H25" s="121"/>
      <c r="I25" s="121"/>
    </row>
    <row r="26" spans="1:9" hidden="1">
      <c r="A26" s="121"/>
      <c r="B26" s="121"/>
      <c r="C26" s="121"/>
      <c r="D26" s="121"/>
      <c r="E26" s="121"/>
      <c r="F26" s="121"/>
      <c r="G26" s="121"/>
      <c r="H26" s="121"/>
      <c r="I26" s="121"/>
    </row>
    <row r="27" spans="1:9" hidden="1">
      <c r="I27" s="121"/>
    </row>
    <row r="28" spans="1:9" hidden="1">
      <c r="I28" s="121"/>
    </row>
    <row r="29" spans="1:9" hidden="1">
      <c r="I29" s="121"/>
    </row>
    <row r="30" spans="1:9" hidden="1">
      <c r="I30" s="121"/>
    </row>
    <row r="31" spans="1:9" hidden="1">
      <c r="I31" s="121"/>
    </row>
    <row r="32" spans="1:9">
      <c r="A32" s="121"/>
      <c r="B32" s="121"/>
      <c r="C32" s="121"/>
      <c r="D32" s="121"/>
      <c r="E32" s="121"/>
      <c r="F32" s="121"/>
      <c r="G32" s="121"/>
      <c r="H32" s="121"/>
    </row>
  </sheetData>
  <mergeCells count="20">
    <mergeCell ref="A5:H5"/>
    <mergeCell ref="A11:H11"/>
    <mergeCell ref="A10:H10"/>
    <mergeCell ref="B7:C7"/>
    <mergeCell ref="D7:F7"/>
    <mergeCell ref="G7:H7"/>
    <mergeCell ref="F9:H9"/>
    <mergeCell ref="F13:H13"/>
    <mergeCell ref="A14:B14"/>
    <mergeCell ref="F14:H14"/>
    <mergeCell ref="A13:C13"/>
    <mergeCell ref="D13:E13"/>
    <mergeCell ref="F15:H15"/>
    <mergeCell ref="F17:H21"/>
    <mergeCell ref="A17:E21"/>
    <mergeCell ref="F16:H16"/>
    <mergeCell ref="A15:C15"/>
    <mergeCell ref="A16:C16"/>
    <mergeCell ref="D15:E15"/>
    <mergeCell ref="D16:E16"/>
  </mergeCells>
  <dataValidations count="1">
    <dataValidation type="list" allowBlank="1" showInputMessage="1" showErrorMessage="1" sqref="G7:H7">
      <formula1>$J$6:$J$11</formula1>
    </dataValidation>
  </dataValidation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GridLines="0" zoomScaleNormal="100" workbookViewId="0">
      <selection activeCell="J20" sqref="J20"/>
    </sheetView>
  </sheetViews>
  <sheetFormatPr baseColWidth="10" defaultColWidth="11.42578125" defaultRowHeight="12.75"/>
  <cols>
    <col min="1" max="2" width="28.85546875" style="4" customWidth="1"/>
    <col min="3" max="3" width="28.85546875" style="88" customWidth="1"/>
    <col min="4" max="4" width="28.85546875" style="4" customWidth="1"/>
    <col min="5" max="5" width="30.7109375" style="4" customWidth="1"/>
    <col min="6" max="6" width="28.85546875" style="4" customWidth="1"/>
    <col min="7" max="16384" width="11.42578125" style="4"/>
  </cols>
  <sheetData>
    <row r="1" spans="1:6" customFormat="1" ht="21.75" customHeight="1">
      <c r="A1" s="254" t="s">
        <v>0</v>
      </c>
      <c r="B1" s="254"/>
      <c r="C1" s="254"/>
      <c r="D1" s="254"/>
      <c r="E1" s="254"/>
      <c r="F1" s="254"/>
    </row>
    <row r="2" spans="1:6" customFormat="1" ht="21.75" customHeight="1">
      <c r="A2" s="245" t="s">
        <v>44</v>
      </c>
      <c r="B2" s="245"/>
      <c r="C2" s="245"/>
      <c r="D2" s="245"/>
      <c r="E2" s="245"/>
      <c r="F2" s="245"/>
    </row>
    <row r="3" spans="1:6" customFormat="1" ht="21.75" customHeight="1">
      <c r="A3" s="90" t="s">
        <v>1</v>
      </c>
      <c r="B3" s="90"/>
      <c r="C3" s="91"/>
      <c r="D3" s="90"/>
      <c r="E3" s="90"/>
      <c r="F3" s="90"/>
    </row>
    <row r="4" spans="1:6" customFormat="1" ht="21.75" customHeight="1">
      <c r="A4" s="50" t="s">
        <v>250</v>
      </c>
      <c r="B4" s="50"/>
      <c r="C4" s="91"/>
      <c r="D4" s="50"/>
      <c r="E4" s="50"/>
      <c r="F4" s="50"/>
    </row>
    <row r="5" spans="1:6" customFormat="1" ht="14.25" customHeight="1">
      <c r="A5" s="246"/>
      <c r="B5" s="246"/>
      <c r="C5" s="246"/>
      <c r="D5" s="246"/>
      <c r="E5" s="246"/>
      <c r="F5" s="246"/>
    </row>
    <row r="6" spans="1:6" customFormat="1" ht="22.5" customHeight="1">
      <c r="A6" s="272" t="s">
        <v>28</v>
      </c>
      <c r="B6" s="272"/>
      <c r="C6" s="272"/>
      <c r="D6" s="272"/>
      <c r="E6" s="272"/>
      <c r="F6" s="272"/>
    </row>
    <row r="7" spans="1:6" customFormat="1" ht="22.5" customHeight="1">
      <c r="A7" s="253" t="s">
        <v>38</v>
      </c>
      <c r="B7" s="253"/>
      <c r="C7" s="253"/>
      <c r="D7" s="253"/>
      <c r="E7" s="253"/>
      <c r="F7" s="253"/>
    </row>
    <row r="8" spans="1:6" s="92" customFormat="1" ht="22.5" customHeight="1">
      <c r="A8" s="277" t="s">
        <v>2</v>
      </c>
      <c r="B8" s="277" t="s">
        <v>3</v>
      </c>
      <c r="C8" s="277" t="s">
        <v>4</v>
      </c>
      <c r="D8" s="277" t="s">
        <v>5</v>
      </c>
      <c r="E8" s="277" t="s">
        <v>34</v>
      </c>
      <c r="F8" s="277" t="s">
        <v>6</v>
      </c>
    </row>
    <row r="9" spans="1:6" s="92" customFormat="1" ht="22.5" customHeight="1">
      <c r="A9" s="277"/>
      <c r="B9" s="277"/>
      <c r="C9" s="277"/>
      <c r="D9" s="277"/>
      <c r="E9" s="277"/>
      <c r="F9" s="277"/>
    </row>
    <row r="10" spans="1:6" s="86" customFormat="1" ht="28.5" customHeight="1">
      <c r="A10" s="84" t="s">
        <v>245</v>
      </c>
      <c r="B10" s="84" t="s">
        <v>246</v>
      </c>
      <c r="C10" s="84" t="s">
        <v>247</v>
      </c>
      <c r="D10" s="85">
        <v>6071</v>
      </c>
      <c r="E10" s="84" t="s">
        <v>248</v>
      </c>
      <c r="F10" s="84" t="s">
        <v>249</v>
      </c>
    </row>
    <row r="11" spans="1:6" s="86" customFormat="1" ht="28.5" customHeight="1">
      <c r="A11" s="84"/>
      <c r="B11" s="84"/>
      <c r="C11" s="84"/>
      <c r="D11" s="85"/>
      <c r="E11" s="84"/>
      <c r="F11" s="84"/>
    </row>
    <row r="12" spans="1:6" s="86" customFormat="1" ht="28.5" customHeight="1">
      <c r="A12" s="84"/>
      <c r="B12" s="84"/>
      <c r="C12" s="84"/>
      <c r="D12" s="85"/>
      <c r="E12" s="84"/>
      <c r="F12" s="84"/>
    </row>
    <row r="13" spans="1:6" s="86" customFormat="1" ht="28.5" customHeight="1">
      <c r="A13" s="84"/>
      <c r="B13" s="84"/>
      <c r="C13" s="84"/>
      <c r="D13" s="85"/>
      <c r="E13" s="84"/>
      <c r="F13" s="84"/>
    </row>
    <row r="14" spans="1:6" s="86" customFormat="1" ht="28.5" customHeight="1">
      <c r="A14" s="99"/>
      <c r="B14" s="99"/>
      <c r="C14" s="99"/>
      <c r="D14" s="100"/>
      <c r="E14" s="99"/>
      <c r="F14" s="99"/>
    </row>
    <row r="15" spans="1:6" s="86" customFormat="1" ht="28.5" customHeight="1">
      <c r="A15" s="84"/>
      <c r="B15" s="84"/>
      <c r="C15" s="84"/>
      <c r="D15" s="85"/>
      <c r="E15" s="84"/>
      <c r="F15" s="84"/>
    </row>
    <row r="16" spans="1:6" s="86" customFormat="1" ht="28.5" customHeight="1">
      <c r="A16" s="84"/>
      <c r="B16" s="84"/>
      <c r="C16" s="84"/>
      <c r="D16" s="85"/>
      <c r="E16" s="84"/>
      <c r="F16" s="84"/>
    </row>
    <row r="17" spans="1:6" s="86" customFormat="1" ht="28.5" customHeight="1">
      <c r="A17" s="84"/>
      <c r="B17" s="84"/>
      <c r="C17" s="84"/>
      <c r="D17" s="85"/>
      <c r="E17" s="84"/>
      <c r="F17" s="84"/>
    </row>
    <row r="18" spans="1:6" s="86" customFormat="1" ht="28.5" customHeight="1">
      <c r="A18" s="84"/>
      <c r="B18" s="84"/>
      <c r="C18" s="84"/>
      <c r="D18" s="85"/>
      <c r="E18" s="84"/>
      <c r="F18" s="84"/>
    </row>
    <row r="19" spans="1:6" s="86" customFormat="1" ht="28.5" customHeight="1">
      <c r="A19" s="84"/>
      <c r="B19" s="84"/>
      <c r="C19" s="84"/>
      <c r="D19" s="85"/>
      <c r="E19" s="84"/>
      <c r="F19" s="84"/>
    </row>
    <row r="20" spans="1:6" s="86" customFormat="1" ht="28.5" customHeight="1">
      <c r="A20" s="84"/>
      <c r="B20" s="84"/>
      <c r="C20" s="84"/>
      <c r="D20" s="85"/>
      <c r="E20" s="84"/>
      <c r="F20" s="84"/>
    </row>
    <row r="21" spans="1:6" s="86" customFormat="1" ht="28.5" customHeight="1">
      <c r="A21" s="84"/>
      <c r="B21" s="87"/>
      <c r="C21" s="84"/>
      <c r="D21" s="85"/>
      <c r="E21" s="84"/>
      <c r="F21" s="84"/>
    </row>
    <row r="23" spans="1:6" ht="13.5" thickBot="1">
      <c r="D23" s="89"/>
      <c r="E23" s="89"/>
      <c r="F23" s="89"/>
    </row>
    <row r="24" spans="1:6">
      <c r="A24" s="269"/>
      <c r="B24" s="269"/>
      <c r="C24" s="269"/>
      <c r="D24" s="269"/>
      <c r="E24" s="269"/>
      <c r="F24" s="269"/>
    </row>
    <row r="27" spans="1:6">
      <c r="A27" s="104"/>
      <c r="C27" s="188"/>
      <c r="D27" s="126"/>
      <c r="E27" s="104"/>
    </row>
    <row r="28" spans="1:6">
      <c r="A28" s="187" t="str">
        <f>Carátula!A15</f>
        <v>C.P. Laura Cansino Bravo</v>
      </c>
      <c r="C28" s="105" t="s">
        <v>221</v>
      </c>
      <c r="D28" s="181"/>
      <c r="E28" s="105" t="str">
        <f>Carátula!F15</f>
        <v>Mtro. Néstor Eduardo Garza Álvarez</v>
      </c>
    </row>
    <row r="29" spans="1:6">
      <c r="A29" s="187" t="str">
        <f>Carátula!A16</f>
        <v>Directora de Recursos Financieros</v>
      </c>
      <c r="C29" s="185" t="s">
        <v>224</v>
      </c>
      <c r="E29" s="182" t="str">
        <f>Carátula!F16</f>
        <v>Encargado del Despacho de Rectoría</v>
      </c>
    </row>
  </sheetData>
  <sheetProtection insertRows="0"/>
  <mergeCells count="12">
    <mergeCell ref="F8:F9"/>
    <mergeCell ref="A24:F24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ageMargins left="0.9055118110236221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="91" zoomScaleNormal="91" workbookViewId="0">
      <selection activeCell="S24" sqref="S24"/>
    </sheetView>
  </sheetViews>
  <sheetFormatPr baseColWidth="10" defaultColWidth="9.140625" defaultRowHeight="12.75"/>
  <cols>
    <col min="1" max="1" width="29.140625" customWidth="1"/>
    <col min="2" max="2" width="53.42578125" customWidth="1"/>
    <col min="3" max="3" width="0.5703125" customWidth="1"/>
    <col min="4" max="6" width="17.7109375" customWidth="1"/>
    <col min="7" max="7" width="0.85546875" customWidth="1"/>
    <col min="8" max="8" width="24.7109375" customWidth="1"/>
    <col min="9" max="9" width="24.28515625" customWidth="1"/>
    <col min="10" max="10" width="18.85546875" customWidth="1"/>
    <col min="11" max="11" width="16.85546875" customWidth="1"/>
    <col min="12" max="12" width="14.28515625" hidden="1" customWidth="1"/>
  </cols>
  <sheetData>
    <row r="1" spans="1:12" ht="19.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2" ht="19.5" customHeight="1">
      <c r="A2" s="245" t="s">
        <v>41</v>
      </c>
      <c r="B2" s="245"/>
      <c r="C2" s="245"/>
      <c r="D2" s="245"/>
      <c r="E2" s="245"/>
      <c r="F2" s="245"/>
      <c r="G2" s="245"/>
      <c r="H2" s="245"/>
    </row>
    <row r="3" spans="1:12" ht="19.5" customHeight="1">
      <c r="A3" s="245" t="s">
        <v>1</v>
      </c>
      <c r="B3" s="245"/>
      <c r="C3" s="245"/>
      <c r="D3" s="245"/>
      <c r="E3" s="245"/>
      <c r="F3" s="245"/>
      <c r="G3" s="245"/>
      <c r="H3" s="245"/>
    </row>
    <row r="4" spans="1:12" ht="19.5" customHeight="1">
      <c r="A4" s="245" t="s">
        <v>250</v>
      </c>
      <c r="B4" s="245"/>
      <c r="C4" s="245"/>
      <c r="D4" s="245"/>
      <c r="E4" s="245"/>
      <c r="F4" s="245"/>
      <c r="G4" s="245"/>
      <c r="H4" s="245"/>
      <c r="I4" s="5"/>
      <c r="J4" s="6"/>
      <c r="K4" s="6"/>
    </row>
    <row r="5" spans="1:12" ht="14.25" customHeight="1">
      <c r="A5" s="246"/>
      <c r="B5" s="246"/>
      <c r="C5" s="247"/>
      <c r="D5" s="247"/>
      <c r="E5" s="247"/>
      <c r="F5" s="247"/>
      <c r="G5" s="247"/>
      <c r="H5" s="247"/>
      <c r="J5" s="6"/>
      <c r="K5" s="6"/>
    </row>
    <row r="6" spans="1:12" ht="22.5" customHeight="1">
      <c r="A6" s="248" t="s">
        <v>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</row>
    <row r="7" spans="1:12" ht="22.5" customHeight="1">
      <c r="A7" s="253" t="s">
        <v>35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</row>
    <row r="8" spans="1:12" ht="30" customHeight="1">
      <c r="A8" s="251" t="s">
        <v>2</v>
      </c>
      <c r="B8" s="251" t="s">
        <v>8</v>
      </c>
      <c r="C8" s="3"/>
      <c r="D8" s="252" t="s">
        <v>9</v>
      </c>
      <c r="E8" s="252"/>
      <c r="F8" s="252"/>
      <c r="G8" s="7"/>
      <c r="H8" s="251" t="s">
        <v>238</v>
      </c>
      <c r="I8" s="250" t="s">
        <v>240</v>
      </c>
      <c r="J8" s="250"/>
      <c r="K8" s="250"/>
    </row>
    <row r="9" spans="1:12" ht="24">
      <c r="A9" s="251"/>
      <c r="B9" s="251"/>
      <c r="C9" s="8"/>
      <c r="D9" s="2" t="s">
        <v>229</v>
      </c>
      <c r="E9" s="2" t="s">
        <v>230</v>
      </c>
      <c r="F9" s="2" t="s">
        <v>231</v>
      </c>
      <c r="G9" s="9"/>
      <c r="H9" s="251"/>
      <c r="I9" s="10" t="s">
        <v>33</v>
      </c>
      <c r="J9" s="10" t="s">
        <v>239</v>
      </c>
      <c r="K9" s="10" t="s">
        <v>241</v>
      </c>
      <c r="L9" t="s">
        <v>27</v>
      </c>
    </row>
    <row r="10" spans="1:12" s="19" customFormat="1" ht="36">
      <c r="A10" s="11" t="s">
        <v>57</v>
      </c>
      <c r="B10" s="25" t="s">
        <v>243</v>
      </c>
      <c r="C10" s="13"/>
      <c r="D10" s="14">
        <v>109997</v>
      </c>
      <c r="E10" s="14">
        <v>0</v>
      </c>
      <c r="F10" s="14">
        <v>0</v>
      </c>
      <c r="G10" s="13"/>
      <c r="H10" s="15" t="s">
        <v>244</v>
      </c>
      <c r="I10" s="16"/>
      <c r="J10" s="190"/>
      <c r="K10" s="17"/>
      <c r="L10" s="18">
        <f>([1]pp!$X$34)</f>
        <v>792245</v>
      </c>
    </row>
    <row r="11" spans="1:12" s="19" customFormat="1" ht="20.25" customHeight="1">
      <c r="A11" s="24"/>
      <c r="B11" s="25"/>
      <c r="C11" s="13"/>
      <c r="D11" s="27"/>
      <c r="E11" s="27"/>
      <c r="F11" s="27"/>
      <c r="G11" s="13"/>
      <c r="H11" s="28"/>
      <c r="I11" s="33"/>
      <c r="J11" s="30"/>
      <c r="K11" s="30"/>
      <c r="L11" s="18"/>
    </row>
    <row r="12" spans="1:12" s="19" customFormat="1" ht="20.25" customHeight="1">
      <c r="A12" s="24"/>
      <c r="B12" s="25"/>
      <c r="C12" s="13"/>
      <c r="D12" s="27"/>
      <c r="E12" s="27"/>
      <c r="F12" s="27"/>
      <c r="G12" s="13"/>
      <c r="H12" s="28"/>
      <c r="I12" s="33"/>
      <c r="J12" s="30"/>
      <c r="K12" s="30"/>
      <c r="L12" s="18"/>
    </row>
    <row r="13" spans="1:12" s="19" customFormat="1" ht="20.25" customHeight="1">
      <c r="A13" s="24"/>
      <c r="B13" s="25"/>
      <c r="C13" s="13"/>
      <c r="D13" s="27"/>
      <c r="E13" s="27"/>
      <c r="F13" s="27"/>
      <c r="G13" s="13"/>
      <c r="H13" s="28"/>
      <c r="I13" s="33"/>
      <c r="J13" s="30"/>
      <c r="K13" s="30"/>
      <c r="L13" s="18"/>
    </row>
    <row r="14" spans="1:12" s="19" customFormat="1" ht="20.25" customHeight="1">
      <c r="A14" s="24"/>
      <c r="B14" s="25"/>
      <c r="C14" s="13"/>
      <c r="D14" s="27"/>
      <c r="E14" s="27"/>
      <c r="F14" s="27"/>
      <c r="G14" s="13"/>
      <c r="H14" s="28"/>
      <c r="I14" s="33"/>
      <c r="J14" s="30"/>
      <c r="K14" s="30"/>
      <c r="L14" s="18"/>
    </row>
    <row r="15" spans="1:12" s="19" customFormat="1" ht="20.25" customHeight="1">
      <c r="A15" s="24"/>
      <c r="B15" s="25"/>
      <c r="C15" s="13"/>
      <c r="D15" s="27"/>
      <c r="E15" s="27"/>
      <c r="F15" s="27"/>
      <c r="G15" s="13"/>
      <c r="H15" s="28"/>
      <c r="I15" s="33"/>
      <c r="J15" s="30"/>
      <c r="K15" s="30"/>
      <c r="L15" s="18"/>
    </row>
    <row r="16" spans="1:12" s="19" customFormat="1" ht="20.25" customHeight="1">
      <c r="A16" s="24"/>
      <c r="B16" s="25"/>
      <c r="C16" s="13"/>
      <c r="D16" s="27"/>
      <c r="E16" s="27"/>
      <c r="F16" s="27"/>
      <c r="G16" s="13"/>
      <c r="H16" s="28"/>
      <c r="I16" s="33"/>
      <c r="J16" s="30"/>
      <c r="K16" s="30"/>
      <c r="L16" s="18"/>
    </row>
    <row r="17" spans="1:12" s="19" customFormat="1" ht="20.25" customHeight="1">
      <c r="A17" s="24"/>
      <c r="B17" s="25"/>
      <c r="C17" s="13"/>
      <c r="D17" s="27"/>
      <c r="E17" s="27"/>
      <c r="F17" s="27"/>
      <c r="G17" s="13"/>
      <c r="H17" s="28"/>
      <c r="I17" s="33"/>
      <c r="J17" s="30"/>
      <c r="K17" s="30"/>
      <c r="L17" s="18"/>
    </row>
    <row r="18" spans="1:12" s="19" customFormat="1" ht="20.25" customHeight="1">
      <c r="A18" s="24"/>
      <c r="B18" s="25"/>
      <c r="C18" s="13"/>
      <c r="D18" s="27"/>
      <c r="E18" s="27"/>
      <c r="F18" s="27"/>
      <c r="G18" s="13"/>
      <c r="H18" s="28"/>
      <c r="I18" s="33"/>
      <c r="J18" s="30"/>
      <c r="K18" s="30"/>
      <c r="L18" s="18"/>
    </row>
    <row r="19" spans="1:12" s="19" customFormat="1" ht="20.25" customHeight="1">
      <c r="A19" s="24"/>
      <c r="B19" s="25"/>
      <c r="C19" s="13"/>
      <c r="D19" s="27"/>
      <c r="E19" s="27"/>
      <c r="F19" s="27"/>
      <c r="G19" s="13"/>
      <c r="H19" s="28"/>
      <c r="I19" s="33"/>
      <c r="J19" s="30"/>
      <c r="K19" s="30"/>
      <c r="L19" s="18"/>
    </row>
    <row r="20" spans="1:12" s="19" customFormat="1" ht="20.25" customHeight="1">
      <c r="A20" s="24"/>
      <c r="B20" s="25"/>
      <c r="C20" s="13"/>
      <c r="D20" s="27"/>
      <c r="E20" s="27"/>
      <c r="F20" s="27"/>
      <c r="G20" s="13"/>
      <c r="H20" s="28"/>
      <c r="I20" s="33"/>
      <c r="J20" s="30"/>
      <c r="K20" s="30"/>
      <c r="L20" s="18"/>
    </row>
    <row r="21" spans="1:12" s="19" customFormat="1" ht="20.25" customHeight="1">
      <c r="A21" s="24"/>
      <c r="B21" s="25"/>
      <c r="C21" s="13"/>
      <c r="D21" s="27"/>
      <c r="E21" s="27"/>
      <c r="F21" s="27"/>
      <c r="G21" s="13"/>
      <c r="H21" s="28"/>
      <c r="I21" s="33"/>
      <c r="J21" s="30"/>
      <c r="K21" s="30"/>
      <c r="L21" s="18"/>
    </row>
    <row r="22" spans="1:12" s="19" customFormat="1" ht="20.25" customHeight="1">
      <c r="A22" s="24"/>
      <c r="B22" s="25"/>
      <c r="C22" s="13"/>
      <c r="D22" s="27"/>
      <c r="E22" s="27"/>
      <c r="F22" s="27"/>
      <c r="G22" s="13"/>
      <c r="H22" s="28"/>
      <c r="I22" s="33"/>
      <c r="J22" s="30"/>
      <c r="K22" s="30"/>
      <c r="L22" s="18"/>
    </row>
    <row r="23" spans="1:12" s="19" customFormat="1" ht="20.25" customHeight="1">
      <c r="A23" s="24"/>
      <c r="B23" s="25"/>
      <c r="C23" s="13"/>
      <c r="D23" s="27"/>
      <c r="E23" s="27"/>
      <c r="F23" s="27"/>
      <c r="G23" s="13"/>
      <c r="H23" s="28"/>
      <c r="I23" s="33"/>
      <c r="J23" s="30"/>
      <c r="K23" s="30"/>
      <c r="L23" s="18"/>
    </row>
    <row r="24" spans="1:12" s="19" customFormat="1" ht="20.25" customHeight="1">
      <c r="A24" s="24"/>
      <c r="B24" s="25"/>
      <c r="C24" s="13"/>
      <c r="D24" s="27"/>
      <c r="E24" s="27"/>
      <c r="F24" s="27"/>
      <c r="G24" s="13"/>
      <c r="H24" s="28"/>
      <c r="I24" s="33"/>
      <c r="J24" s="30"/>
      <c r="K24" s="30"/>
      <c r="L24" s="18"/>
    </row>
    <row r="25" spans="1:12" s="19" customFormat="1" ht="20.25" customHeight="1">
      <c r="A25" s="24"/>
      <c r="B25" s="25"/>
      <c r="C25" s="13"/>
      <c r="D25" s="27"/>
      <c r="E25" s="27"/>
      <c r="F25" s="27"/>
      <c r="G25" s="13"/>
      <c r="H25" s="28"/>
      <c r="I25" s="33"/>
      <c r="J25" s="30"/>
      <c r="K25" s="30"/>
      <c r="L25" s="18"/>
    </row>
    <row r="26" spans="1:12" s="19" customFormat="1" ht="20.25" customHeight="1">
      <c r="A26" s="24"/>
      <c r="B26" s="25"/>
      <c r="C26" s="13"/>
      <c r="D26" s="27"/>
      <c r="E26" s="27"/>
      <c r="F26" s="27"/>
      <c r="G26" s="13"/>
      <c r="H26" s="28"/>
      <c r="I26" s="33"/>
      <c r="J26" s="30"/>
      <c r="K26" s="30"/>
      <c r="L26" s="18"/>
    </row>
    <row r="27" spans="1:12" s="19" customFormat="1" ht="20.25" customHeight="1">
      <c r="A27" s="24"/>
      <c r="B27" s="25"/>
      <c r="C27" s="13"/>
      <c r="D27" s="27"/>
      <c r="E27" s="27"/>
      <c r="F27" s="27"/>
      <c r="G27" s="13"/>
      <c r="H27" s="28"/>
      <c r="I27" s="33"/>
      <c r="J27" s="30"/>
      <c r="K27" s="30"/>
      <c r="L27" s="18"/>
    </row>
    <row r="28" spans="1:12" s="19" customFormat="1" ht="20.25" customHeight="1">
      <c r="A28" s="11"/>
      <c r="B28" s="12"/>
      <c r="C28" s="20"/>
      <c r="D28" s="14"/>
      <c r="E28" s="14"/>
      <c r="F28" s="14"/>
      <c r="G28" s="13"/>
      <c r="H28" s="15"/>
      <c r="I28" s="21"/>
      <c r="J28" s="17"/>
      <c r="K28" s="17"/>
      <c r="L28" s="18">
        <f>122170353.55+2469230.63</f>
        <v>124639584.17999999</v>
      </c>
    </row>
    <row r="29" spans="1:12" s="19" customFormat="1" ht="20.25" customHeight="1">
      <c r="A29" s="24"/>
      <c r="B29" s="25"/>
      <c r="C29" s="26"/>
      <c r="D29" s="27"/>
      <c r="E29" s="27"/>
      <c r="F29" s="27"/>
      <c r="G29" s="13"/>
      <c r="H29" s="28"/>
      <c r="I29" s="29"/>
      <c r="J29" s="30"/>
      <c r="K29" s="30"/>
      <c r="L29" s="18"/>
    </row>
    <row r="30" spans="1:12" s="19" customFormat="1" ht="20.25" customHeight="1">
      <c r="A30" s="24"/>
      <c r="B30" s="25"/>
      <c r="C30" s="26"/>
      <c r="D30" s="14"/>
      <c r="E30" s="14"/>
      <c r="F30" s="14"/>
      <c r="G30" s="13"/>
      <c r="H30" s="15"/>
      <c r="I30" s="21"/>
      <c r="J30" s="17"/>
      <c r="K30" s="17"/>
      <c r="L30" s="18"/>
    </row>
    <row r="31" spans="1:12" s="19" customFormat="1" ht="20.25" customHeight="1">
      <c r="A31" s="24"/>
      <c r="B31" s="25"/>
      <c r="C31" s="26"/>
      <c r="D31" s="14"/>
      <c r="E31" s="14"/>
      <c r="F31" s="14"/>
      <c r="G31" s="13"/>
      <c r="H31" s="15"/>
      <c r="I31" s="21"/>
      <c r="J31" s="17"/>
      <c r="K31" s="17"/>
      <c r="L31" s="18"/>
    </row>
    <row r="32" spans="1:12" s="19" customFormat="1" ht="20.25" customHeight="1">
      <c r="A32" s="24"/>
      <c r="B32" s="25"/>
      <c r="C32" s="26"/>
      <c r="D32" s="27"/>
      <c r="E32" s="27"/>
      <c r="F32" s="27"/>
      <c r="G32" s="13"/>
      <c r="H32" s="28"/>
      <c r="I32" s="29"/>
      <c r="J32" s="30"/>
      <c r="K32" s="30"/>
      <c r="L32" s="18"/>
    </row>
    <row r="33" spans="1:12" s="19" customFormat="1" ht="20.25" customHeight="1">
      <c r="A33" s="24"/>
      <c r="B33" s="25"/>
      <c r="C33" s="26"/>
      <c r="D33" s="27"/>
      <c r="E33" s="27"/>
      <c r="F33" s="27"/>
      <c r="G33" s="13"/>
      <c r="H33" s="28"/>
      <c r="I33" s="29"/>
      <c r="J33" s="30"/>
      <c r="K33" s="30"/>
      <c r="L33" s="18"/>
    </row>
    <row r="34" spans="1:12" s="19" customFormat="1" ht="20.25" customHeight="1">
      <c r="A34" s="11"/>
      <c r="B34" s="12"/>
      <c r="C34" s="20"/>
      <c r="D34" s="14"/>
      <c r="E34" s="14"/>
      <c r="F34" s="14"/>
      <c r="G34" s="13"/>
      <c r="H34" s="22"/>
      <c r="I34" s="21"/>
      <c r="J34" s="17"/>
      <c r="K34" s="17"/>
      <c r="L34" s="18"/>
    </row>
    <row r="35" spans="1:12" s="19" customFormat="1" ht="20.25" customHeight="1">
      <c r="A35" s="106"/>
      <c r="B35" s="109" t="s">
        <v>10</v>
      </c>
      <c r="C35" s="107"/>
      <c r="D35" s="108">
        <f>+SUM(D10:D34)</f>
        <v>109997</v>
      </c>
      <c r="E35" s="108">
        <f t="shared" ref="E35:F35" si="0">+SUM(E10:E34)</f>
        <v>0</v>
      </c>
      <c r="F35" s="108">
        <f t="shared" si="0"/>
        <v>0</v>
      </c>
      <c r="G35" s="13"/>
      <c r="H35" s="110"/>
      <c r="I35" s="111"/>
      <c r="J35" s="112"/>
      <c r="K35" s="112"/>
      <c r="L35" s="23">
        <f>SUM(L10:L34)</f>
        <v>125431829.17999999</v>
      </c>
    </row>
    <row r="40" spans="1:12" ht="13.5" thickBot="1">
      <c r="A40" s="1"/>
      <c r="B40" s="1"/>
      <c r="C40" s="1"/>
      <c r="D40" s="1"/>
      <c r="E40" s="1"/>
      <c r="F40" s="1"/>
      <c r="H40" s="1"/>
      <c r="I40" s="1"/>
      <c r="J40" s="1"/>
      <c r="K40" s="1"/>
    </row>
    <row r="41" spans="1:12">
      <c r="A41" s="249"/>
      <c r="B41" s="249"/>
      <c r="C41" s="249"/>
      <c r="D41" s="249"/>
      <c r="E41" s="249"/>
      <c r="F41" s="249"/>
      <c r="G41" s="249"/>
      <c r="H41" s="249"/>
    </row>
    <row r="45" spans="1:12">
      <c r="A45" s="101"/>
      <c r="D45" s="101"/>
      <c r="E45" s="101"/>
      <c r="F45" s="101"/>
      <c r="I45" s="101"/>
      <c r="J45" s="101"/>
      <c r="K45" s="101"/>
    </row>
    <row r="46" spans="1:12">
      <c r="A46" s="102" t="s">
        <v>39</v>
      </c>
      <c r="D46" s="243" t="s">
        <v>220</v>
      </c>
      <c r="E46" s="243"/>
      <c r="F46" s="243"/>
      <c r="G46" s="103"/>
      <c r="H46" s="103"/>
      <c r="I46" s="244" t="s">
        <v>40</v>
      </c>
      <c r="J46" s="244"/>
      <c r="K46" s="244"/>
    </row>
    <row r="47" spans="1:12">
      <c r="A47" s="193" t="str">
        <f>Carátula!A15</f>
        <v>C.P. Laura Cansino Bravo</v>
      </c>
      <c r="D47" s="242" t="s">
        <v>221</v>
      </c>
      <c r="E47" s="242"/>
      <c r="F47" s="242"/>
      <c r="I47" s="242" t="s">
        <v>232</v>
      </c>
      <c r="J47" s="242"/>
      <c r="K47" s="242"/>
    </row>
    <row r="48" spans="1:12">
      <c r="A48" t="str">
        <f>Carátula!A16</f>
        <v>Directora de Recursos Financieros</v>
      </c>
      <c r="D48" s="242" t="s">
        <v>222</v>
      </c>
      <c r="E48" s="242"/>
      <c r="F48" s="242"/>
      <c r="I48" s="242" t="s">
        <v>233</v>
      </c>
      <c r="J48" s="242"/>
      <c r="K48" s="242"/>
    </row>
  </sheetData>
  <sheetProtection formatCells="0" insertRows="0"/>
  <mergeCells count="19">
    <mergeCell ref="A1:K1"/>
    <mergeCell ref="A6:K6"/>
    <mergeCell ref="A41:H41"/>
    <mergeCell ref="I8:K8"/>
    <mergeCell ref="A8:A9"/>
    <mergeCell ref="B8:B9"/>
    <mergeCell ref="D8:F8"/>
    <mergeCell ref="H8:H9"/>
    <mergeCell ref="A7:K7"/>
    <mergeCell ref="I47:K47"/>
    <mergeCell ref="I48:K48"/>
    <mergeCell ref="D46:F46"/>
    <mergeCell ref="I46:K46"/>
    <mergeCell ref="A2:H2"/>
    <mergeCell ref="A3:H3"/>
    <mergeCell ref="A4:H4"/>
    <mergeCell ref="A5:H5"/>
    <mergeCell ref="D47:F47"/>
    <mergeCell ref="D48:F48"/>
  </mergeCells>
  <printOptions horizontalCentered="1"/>
  <pageMargins left="0.19685039370078741" right="0.19685039370078741" top="0.39370078740157483" bottom="0.39370078740157483" header="0" footer="0"/>
  <pageSetup scale="59" orientation="landscape" r:id="rId1"/>
  <headerFooter alignWithMargins="0"/>
  <colBreaks count="1" manualBreakCount="1">
    <brk id="11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showGridLines="0" topLeftCell="A4" zoomScale="91" zoomScaleNormal="91" workbookViewId="0">
      <selection activeCell="J31" sqref="J31"/>
    </sheetView>
  </sheetViews>
  <sheetFormatPr baseColWidth="10" defaultColWidth="9.140625" defaultRowHeight="12.75"/>
  <cols>
    <col min="1" max="1" width="21.42578125" style="4" bestFit="1" customWidth="1"/>
    <col min="2" max="2" width="38.85546875" style="4" customWidth="1"/>
    <col min="3" max="3" width="1.5703125" style="4" customWidth="1"/>
    <col min="4" max="4" width="15.7109375" style="4" customWidth="1"/>
    <col min="5" max="5" width="2.28515625" style="4" customWidth="1"/>
    <col min="6" max="8" width="12.42578125" style="4" customWidth="1"/>
    <col min="9" max="9" width="1.28515625" style="4" customWidth="1"/>
    <col min="10" max="10" width="9.140625" style="4" customWidth="1"/>
    <col min="11" max="11" width="12.140625" style="4" customWidth="1"/>
    <col min="12" max="12" width="12.7109375" style="4" bestFit="1" customWidth="1"/>
    <col min="13" max="13" width="1.5703125" style="4" customWidth="1"/>
    <col min="14" max="14" width="18.42578125" style="4" customWidth="1"/>
    <col min="15" max="15" width="1.7109375" style="4" customWidth="1"/>
    <col min="16" max="16" width="15.7109375" style="4" bestFit="1" customWidth="1"/>
    <col min="17" max="17" width="2.28515625" style="4" customWidth="1"/>
    <col min="18" max="18" width="13.85546875" style="4" bestFit="1" customWidth="1"/>
    <col min="19" max="19" width="14.7109375" style="4" bestFit="1" customWidth="1"/>
    <col min="20" max="20" width="14.140625" style="4" bestFit="1" customWidth="1"/>
    <col min="21" max="21" width="19.7109375" style="4" customWidth="1"/>
    <col min="22" max="22" width="12.28515625" style="4" bestFit="1" customWidth="1"/>
    <col min="23" max="24" width="12" style="31" bestFit="1" customWidth="1"/>
    <col min="25" max="25" width="14.85546875" style="31" bestFit="1" customWidth="1"/>
    <col min="26" max="26" width="12" style="31" bestFit="1" customWidth="1"/>
    <col min="27" max="28" width="11" style="31" bestFit="1" customWidth="1"/>
    <col min="29" max="32" width="9.140625" style="32"/>
    <col min="33" max="16384" width="9.140625" style="4"/>
  </cols>
  <sheetData>
    <row r="1" spans="1:32" customFormat="1" ht="18.75" customHeight="1">
      <c r="A1" s="254" t="s">
        <v>11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52"/>
      <c r="W1" s="53"/>
      <c r="X1" s="53"/>
      <c r="Y1" s="53"/>
      <c r="Z1" s="53"/>
      <c r="AA1" s="53"/>
      <c r="AB1" s="53"/>
      <c r="AC1" s="54"/>
      <c r="AD1" s="54"/>
      <c r="AE1" s="54"/>
      <c r="AF1" s="54"/>
    </row>
    <row r="2" spans="1:32" customFormat="1" ht="15" customHeight="1">
      <c r="A2" s="255" t="s">
        <v>42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55"/>
      <c r="W2" s="53"/>
      <c r="X2" s="53"/>
      <c r="Y2" s="53"/>
      <c r="Z2" s="53"/>
      <c r="AA2" s="53"/>
      <c r="AB2" s="53"/>
      <c r="AC2" s="54"/>
      <c r="AD2" s="54"/>
      <c r="AE2" s="54"/>
      <c r="AF2" s="54"/>
    </row>
    <row r="3" spans="1:32" customFormat="1" ht="15" customHeight="1">
      <c r="A3" s="245" t="s">
        <v>227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55"/>
      <c r="S3" s="55"/>
      <c r="T3" s="55"/>
      <c r="U3" s="55"/>
      <c r="W3" s="53"/>
      <c r="X3" s="53"/>
      <c r="Y3" s="53"/>
      <c r="Z3" s="53"/>
      <c r="AA3" s="53"/>
      <c r="AB3" s="53"/>
      <c r="AC3" s="54"/>
      <c r="AD3" s="54"/>
      <c r="AE3" s="54"/>
      <c r="AF3" s="54"/>
    </row>
    <row r="4" spans="1:32" customFormat="1" ht="15.75" customHeight="1">
      <c r="A4" s="246" t="s">
        <v>250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51"/>
      <c r="W4" s="53"/>
      <c r="X4" s="53"/>
      <c r="Y4" s="53"/>
      <c r="Z4" s="53"/>
      <c r="AA4" s="53"/>
      <c r="AB4" s="53"/>
      <c r="AC4" s="54"/>
      <c r="AD4" s="54"/>
      <c r="AE4" s="54"/>
      <c r="AF4" s="54"/>
    </row>
    <row r="5" spans="1:32" customFormat="1" ht="14.2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1"/>
      <c r="W5" s="53"/>
      <c r="X5" s="53"/>
      <c r="Y5" s="53"/>
      <c r="Z5" s="53"/>
      <c r="AA5" s="53"/>
      <c r="AB5" s="53"/>
      <c r="AC5" s="54"/>
      <c r="AD5" s="54"/>
      <c r="AE5" s="54"/>
      <c r="AF5" s="54"/>
    </row>
    <row r="6" spans="1:32" customFormat="1" ht="18">
      <c r="A6" s="248" t="s">
        <v>12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W6" s="53"/>
      <c r="X6" s="53"/>
      <c r="Y6" s="53"/>
      <c r="Z6" s="53"/>
      <c r="AA6" s="53"/>
      <c r="AB6" s="53"/>
      <c r="AC6" s="54"/>
      <c r="AD6" s="54"/>
      <c r="AE6" s="54"/>
      <c r="AF6" s="54"/>
    </row>
    <row r="7" spans="1:32" customFormat="1" ht="24.75" customHeight="1">
      <c r="A7" s="253" t="s">
        <v>36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W7" s="53"/>
      <c r="X7" s="53"/>
      <c r="Y7" s="53"/>
      <c r="Z7" s="53"/>
      <c r="AA7" s="53"/>
      <c r="AB7" s="53"/>
      <c r="AC7" s="54"/>
      <c r="AD7" s="54"/>
      <c r="AE7" s="54"/>
      <c r="AF7" s="54"/>
    </row>
    <row r="8" spans="1:32" customFormat="1" ht="26.25" customHeight="1">
      <c r="A8" s="257" t="s">
        <v>2</v>
      </c>
      <c r="B8" s="258" t="s">
        <v>13</v>
      </c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58"/>
      <c r="R8" s="257" t="s">
        <v>20</v>
      </c>
      <c r="S8" s="257"/>
      <c r="T8" s="257"/>
      <c r="U8" s="257"/>
      <c r="W8" s="53"/>
      <c r="X8" s="53"/>
      <c r="Y8" s="53"/>
      <c r="Z8" s="53"/>
      <c r="AA8" s="53"/>
      <c r="AB8" s="53"/>
      <c r="AC8" s="54"/>
      <c r="AD8" s="54"/>
      <c r="AE8" s="54"/>
      <c r="AF8" s="54"/>
    </row>
    <row r="9" spans="1:32" customFormat="1" ht="26.25" customHeight="1">
      <c r="A9" s="257"/>
      <c r="B9" s="59" t="s">
        <v>14</v>
      </c>
      <c r="C9" s="57"/>
      <c r="D9" s="59" t="s">
        <v>15</v>
      </c>
      <c r="E9" s="57"/>
      <c r="F9" s="259" t="s">
        <v>16</v>
      </c>
      <c r="G9" s="259"/>
      <c r="H9" s="259"/>
      <c r="I9" s="57"/>
      <c r="J9" s="259" t="s">
        <v>17</v>
      </c>
      <c r="K9" s="259"/>
      <c r="L9" s="259"/>
      <c r="M9" s="57"/>
      <c r="N9" s="59" t="s">
        <v>18</v>
      </c>
      <c r="O9" s="57"/>
      <c r="P9" s="59" t="s">
        <v>19</v>
      </c>
      <c r="Q9" s="57"/>
      <c r="R9" s="258"/>
      <c r="S9" s="258"/>
      <c r="T9" s="258"/>
      <c r="U9" s="258"/>
      <c r="W9" s="53"/>
      <c r="X9" s="53"/>
      <c r="Y9" s="53"/>
      <c r="Z9" s="53"/>
      <c r="AA9" s="53"/>
      <c r="AB9" s="53"/>
      <c r="AC9" s="54"/>
      <c r="AD9" s="54"/>
      <c r="AE9" s="54"/>
      <c r="AF9" s="54"/>
    </row>
    <row r="10" spans="1:32" customFormat="1" ht="27.75" customHeight="1">
      <c r="A10" s="60"/>
      <c r="B10" s="61"/>
      <c r="C10" s="61"/>
      <c r="D10" s="61"/>
      <c r="E10" s="61"/>
      <c r="F10" s="62" t="s">
        <v>234</v>
      </c>
      <c r="G10" s="57" t="s">
        <v>235</v>
      </c>
      <c r="H10" s="62" t="s">
        <v>236</v>
      </c>
      <c r="I10" s="61"/>
      <c r="J10" s="62" t="s">
        <v>234</v>
      </c>
      <c r="K10" s="194" t="s">
        <v>235</v>
      </c>
      <c r="L10" s="62" t="s">
        <v>236</v>
      </c>
      <c r="M10" s="61"/>
      <c r="N10" s="61"/>
      <c r="O10" s="61"/>
      <c r="P10" s="61"/>
      <c r="Q10" s="61"/>
      <c r="R10" s="62" t="s">
        <v>234</v>
      </c>
      <c r="S10" s="194" t="s">
        <v>235</v>
      </c>
      <c r="T10" s="62" t="s">
        <v>236</v>
      </c>
      <c r="U10" s="63" t="s">
        <v>237</v>
      </c>
      <c r="W10" s="53"/>
      <c r="X10" s="53"/>
      <c r="Y10" s="53"/>
      <c r="Z10" s="53"/>
      <c r="AA10" s="53"/>
      <c r="AB10" s="53"/>
      <c r="AC10" s="54"/>
      <c r="AD10" s="54"/>
      <c r="AE10" s="54"/>
      <c r="AF10" s="54"/>
    </row>
    <row r="11" spans="1:32" ht="4.5" customHeight="1">
      <c r="A11" s="262">
        <v>2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AC11" s="4"/>
      <c r="AD11" s="4"/>
      <c r="AE11" s="4"/>
      <c r="AF11" s="4"/>
    </row>
    <row r="12" spans="1:32" ht="22.5">
      <c r="A12" s="195" t="s">
        <v>57</v>
      </c>
      <c r="B12" s="35"/>
      <c r="C12" s="36"/>
      <c r="D12" s="37"/>
      <c r="E12" s="38"/>
      <c r="F12" s="39"/>
      <c r="G12" s="39"/>
      <c r="H12" s="39"/>
      <c r="I12" s="38"/>
      <c r="J12" s="37"/>
      <c r="K12" s="37"/>
      <c r="L12" s="37"/>
      <c r="M12" s="38"/>
      <c r="N12" s="37"/>
      <c r="O12" s="38"/>
      <c r="P12" s="40"/>
      <c r="Q12" s="38"/>
      <c r="R12" s="39"/>
      <c r="S12" s="39"/>
      <c r="T12" s="39"/>
      <c r="U12" s="41"/>
      <c r="W12" s="31" t="s">
        <v>30</v>
      </c>
      <c r="X12" s="31" t="s">
        <v>29</v>
      </c>
      <c r="Y12" s="31" t="s">
        <v>31</v>
      </c>
      <c r="Z12" s="31" t="s">
        <v>32</v>
      </c>
      <c r="AC12" s="4"/>
      <c r="AD12" s="4"/>
      <c r="AE12" s="4"/>
      <c r="AF12" s="4"/>
    </row>
    <row r="13" spans="1:32">
      <c r="A13" s="84"/>
      <c r="B13" s="35"/>
      <c r="C13" s="36"/>
      <c r="D13" s="37"/>
      <c r="E13" s="38"/>
      <c r="F13" s="39"/>
      <c r="G13" s="39"/>
      <c r="H13" s="39"/>
      <c r="I13" s="38"/>
      <c r="J13" s="37"/>
      <c r="K13" s="37"/>
      <c r="L13" s="37"/>
      <c r="M13" s="38"/>
      <c r="N13" s="37"/>
      <c r="O13" s="38"/>
      <c r="P13" s="40"/>
      <c r="Q13" s="38"/>
      <c r="R13" s="39"/>
      <c r="S13" s="39"/>
      <c r="T13" s="39"/>
      <c r="U13" s="41"/>
      <c r="AC13" s="4"/>
      <c r="AD13" s="4"/>
      <c r="AE13" s="4"/>
      <c r="AF13" s="4"/>
    </row>
    <row r="14" spans="1:32">
      <c r="A14" s="93"/>
      <c r="B14" s="94"/>
      <c r="C14" s="36"/>
      <c r="D14" s="95"/>
      <c r="E14" s="38"/>
      <c r="F14" s="96"/>
      <c r="G14" s="96"/>
      <c r="H14" s="96"/>
      <c r="I14" s="38"/>
      <c r="J14" s="95"/>
      <c r="K14" s="95"/>
      <c r="L14" s="95"/>
      <c r="M14" s="38"/>
      <c r="N14" s="95"/>
      <c r="O14" s="38"/>
      <c r="P14" s="97"/>
      <c r="Q14" s="38"/>
      <c r="R14" s="98"/>
      <c r="S14" s="98"/>
      <c r="T14" s="98"/>
      <c r="U14" s="98"/>
      <c r="AC14" s="4"/>
      <c r="AD14" s="4"/>
      <c r="AE14" s="4"/>
      <c r="AF14" s="4"/>
    </row>
    <row r="15" spans="1:32">
      <c r="A15" s="93"/>
      <c r="B15" s="94"/>
      <c r="C15" s="36"/>
      <c r="D15" s="95"/>
      <c r="E15" s="38"/>
      <c r="F15" s="96"/>
      <c r="G15" s="96"/>
      <c r="H15" s="96"/>
      <c r="I15" s="38"/>
      <c r="J15" s="95"/>
      <c r="K15" s="95"/>
      <c r="L15" s="95"/>
      <c r="M15" s="38"/>
      <c r="N15" s="95"/>
      <c r="O15" s="38"/>
      <c r="P15" s="97"/>
      <c r="Q15" s="38"/>
      <c r="R15" s="98"/>
      <c r="S15" s="98"/>
      <c r="T15" s="98"/>
      <c r="U15" s="98"/>
      <c r="AC15" s="4"/>
      <c r="AD15" s="4"/>
      <c r="AE15" s="4"/>
      <c r="AF15" s="4"/>
    </row>
    <row r="16" spans="1:32">
      <c r="A16" s="93"/>
      <c r="B16" s="94"/>
      <c r="C16" s="36"/>
      <c r="D16" s="95"/>
      <c r="E16" s="38"/>
      <c r="F16" s="96"/>
      <c r="G16" s="96"/>
      <c r="H16" s="96"/>
      <c r="I16" s="38"/>
      <c r="J16" s="95"/>
      <c r="K16" s="95"/>
      <c r="L16" s="95"/>
      <c r="M16" s="38"/>
      <c r="N16" s="95"/>
      <c r="O16" s="38"/>
      <c r="P16" s="97"/>
      <c r="Q16" s="38"/>
      <c r="R16" s="98"/>
      <c r="S16" s="98"/>
      <c r="T16" s="98"/>
      <c r="U16" s="98"/>
      <c r="AC16" s="4"/>
      <c r="AD16" s="4"/>
      <c r="AE16" s="4"/>
      <c r="AF16" s="4"/>
    </row>
    <row r="17" spans="1:32">
      <c r="A17" s="93"/>
      <c r="B17" s="94"/>
      <c r="C17" s="36"/>
      <c r="D17" s="95"/>
      <c r="E17" s="38"/>
      <c r="F17" s="96"/>
      <c r="G17" s="96"/>
      <c r="H17" s="96"/>
      <c r="I17" s="38"/>
      <c r="J17" s="95"/>
      <c r="K17" s="95"/>
      <c r="L17" s="95"/>
      <c r="M17" s="38"/>
      <c r="N17" s="95"/>
      <c r="O17" s="38"/>
      <c r="P17" s="97"/>
      <c r="Q17" s="38"/>
      <c r="R17" s="98"/>
      <c r="S17" s="98"/>
      <c r="T17" s="98"/>
      <c r="U17" s="98"/>
      <c r="AC17" s="4"/>
      <c r="AD17" s="4"/>
      <c r="AE17" s="4"/>
      <c r="AF17" s="4"/>
    </row>
    <row r="18" spans="1:32">
      <c r="A18" s="93"/>
      <c r="B18" s="94"/>
      <c r="C18" s="36"/>
      <c r="D18" s="95"/>
      <c r="E18" s="38"/>
      <c r="F18" s="96"/>
      <c r="G18" s="96"/>
      <c r="H18" s="96"/>
      <c r="I18" s="38"/>
      <c r="J18" s="95"/>
      <c r="K18" s="95"/>
      <c r="L18" s="95"/>
      <c r="M18" s="38"/>
      <c r="N18" s="95"/>
      <c r="O18" s="38"/>
      <c r="P18" s="97"/>
      <c r="Q18" s="38"/>
      <c r="R18" s="98"/>
      <c r="S18" s="98"/>
      <c r="T18" s="98"/>
      <c r="U18" s="98"/>
      <c r="AC18" s="4"/>
      <c r="AD18" s="4"/>
      <c r="AE18" s="4"/>
      <c r="AF18" s="4"/>
    </row>
    <row r="19" spans="1:32" ht="12" customHeight="1">
      <c r="A19" s="93"/>
      <c r="B19" s="94"/>
      <c r="C19" s="36"/>
      <c r="D19" s="95"/>
      <c r="E19" s="38"/>
      <c r="F19" s="96"/>
      <c r="G19" s="96"/>
      <c r="H19" s="96"/>
      <c r="I19" s="38"/>
      <c r="J19" s="95"/>
      <c r="K19" s="95"/>
      <c r="L19" s="95"/>
      <c r="M19" s="38"/>
      <c r="N19" s="95"/>
      <c r="O19" s="38"/>
      <c r="P19" s="97"/>
      <c r="Q19" s="38"/>
      <c r="R19" s="98"/>
      <c r="S19" s="98"/>
      <c r="T19" s="98"/>
      <c r="U19" s="98"/>
      <c r="AC19" s="4"/>
      <c r="AD19" s="4"/>
      <c r="AE19" s="4"/>
      <c r="AF19" s="4"/>
    </row>
    <row r="20" spans="1:32">
      <c r="A20" s="93"/>
      <c r="B20" s="94"/>
      <c r="C20" s="36"/>
      <c r="D20" s="95"/>
      <c r="E20" s="38"/>
      <c r="F20" s="96"/>
      <c r="G20" s="96"/>
      <c r="H20" s="96"/>
      <c r="I20" s="38"/>
      <c r="J20" s="95"/>
      <c r="K20" s="95"/>
      <c r="L20" s="95"/>
      <c r="M20" s="38"/>
      <c r="N20" s="95"/>
      <c r="O20" s="38"/>
      <c r="P20" s="97"/>
      <c r="Q20" s="38"/>
      <c r="R20" s="98"/>
      <c r="S20" s="98"/>
      <c r="T20" s="98"/>
      <c r="U20" s="98"/>
      <c r="AC20" s="4"/>
      <c r="AD20" s="4"/>
      <c r="AE20" s="4"/>
      <c r="AF20" s="4"/>
    </row>
    <row r="21" spans="1:32">
      <c r="A21" s="93"/>
      <c r="B21" s="94"/>
      <c r="C21" s="36"/>
      <c r="D21" s="95"/>
      <c r="E21" s="38"/>
      <c r="F21" s="96"/>
      <c r="G21" s="96"/>
      <c r="H21" s="96"/>
      <c r="I21" s="38"/>
      <c r="J21" s="95"/>
      <c r="K21" s="95"/>
      <c r="L21" s="95"/>
      <c r="M21" s="38"/>
      <c r="N21" s="95"/>
      <c r="O21" s="38"/>
      <c r="P21" s="97"/>
      <c r="Q21" s="38"/>
      <c r="R21" s="98"/>
      <c r="S21" s="98"/>
      <c r="T21" s="98"/>
      <c r="U21" s="98"/>
      <c r="AC21" s="4"/>
      <c r="AD21" s="4"/>
      <c r="AE21" s="4"/>
      <c r="AF21" s="4"/>
    </row>
    <row r="22" spans="1:32">
      <c r="A22" s="93"/>
      <c r="B22" s="94"/>
      <c r="C22" s="36"/>
      <c r="D22" s="95"/>
      <c r="E22" s="38"/>
      <c r="F22" s="96"/>
      <c r="G22" s="96"/>
      <c r="H22" s="96"/>
      <c r="I22" s="38"/>
      <c r="J22" s="95"/>
      <c r="K22" s="95"/>
      <c r="L22" s="95"/>
      <c r="M22" s="38"/>
      <c r="N22" s="95"/>
      <c r="O22" s="38"/>
      <c r="P22" s="97"/>
      <c r="Q22" s="38"/>
      <c r="R22" s="98"/>
      <c r="S22" s="98"/>
      <c r="T22" s="98"/>
      <c r="U22" s="98"/>
      <c r="AC22" s="4"/>
      <c r="AD22" s="4"/>
      <c r="AE22" s="4"/>
      <c r="AF22" s="4"/>
    </row>
    <row r="23" spans="1:32">
      <c r="A23" s="93"/>
      <c r="B23" s="94"/>
      <c r="C23" s="36"/>
      <c r="D23" s="95"/>
      <c r="E23" s="38"/>
      <c r="F23" s="96"/>
      <c r="G23" s="96"/>
      <c r="H23" s="96"/>
      <c r="I23" s="38"/>
      <c r="J23" s="95"/>
      <c r="K23" s="95"/>
      <c r="L23" s="95"/>
      <c r="M23" s="38"/>
      <c r="N23" s="95"/>
      <c r="O23" s="38"/>
      <c r="P23" s="97"/>
      <c r="Q23" s="38"/>
      <c r="R23" s="98"/>
      <c r="S23" s="98"/>
      <c r="T23" s="98"/>
      <c r="U23" s="98"/>
      <c r="AC23" s="4"/>
      <c r="AD23" s="4"/>
      <c r="AE23" s="4"/>
      <c r="AF23" s="4"/>
    </row>
    <row r="24" spans="1:32">
      <c r="A24" s="93"/>
      <c r="B24" s="94"/>
      <c r="C24" s="36"/>
      <c r="D24" s="95"/>
      <c r="E24" s="38"/>
      <c r="F24" s="96"/>
      <c r="G24" s="96"/>
      <c r="H24" s="96"/>
      <c r="I24" s="38"/>
      <c r="J24" s="95"/>
      <c r="K24" s="95"/>
      <c r="L24" s="95"/>
      <c r="M24" s="38"/>
      <c r="N24" s="95"/>
      <c r="O24" s="38"/>
      <c r="P24" s="97"/>
      <c r="Q24" s="38"/>
      <c r="R24" s="98"/>
      <c r="S24" s="98"/>
      <c r="T24" s="98"/>
      <c r="U24" s="98"/>
      <c r="AC24" s="4"/>
      <c r="AD24" s="4"/>
      <c r="AE24" s="4"/>
      <c r="AF24" s="4"/>
    </row>
    <row r="25" spans="1:32">
      <c r="A25" s="93"/>
      <c r="B25" s="94"/>
      <c r="C25" s="36"/>
      <c r="D25" s="95"/>
      <c r="E25" s="38"/>
      <c r="F25" s="96"/>
      <c r="G25" s="96"/>
      <c r="H25" s="96"/>
      <c r="I25" s="38"/>
      <c r="J25" s="95"/>
      <c r="K25" s="95"/>
      <c r="L25" s="95"/>
      <c r="M25" s="38"/>
      <c r="N25" s="95"/>
      <c r="O25" s="38"/>
      <c r="P25" s="97"/>
      <c r="Q25" s="38"/>
      <c r="R25" s="98"/>
      <c r="S25" s="98"/>
      <c r="T25" s="98"/>
      <c r="U25" s="98"/>
      <c r="AC25" s="4"/>
      <c r="AD25" s="4"/>
      <c r="AE25" s="4"/>
      <c r="AF25" s="4"/>
    </row>
    <row r="26" spans="1:32">
      <c r="A26" s="93"/>
      <c r="B26" s="94"/>
      <c r="C26" s="36"/>
      <c r="D26" s="95"/>
      <c r="E26" s="38"/>
      <c r="F26" s="96"/>
      <c r="G26" s="96"/>
      <c r="H26" s="96"/>
      <c r="I26" s="38"/>
      <c r="J26" s="95"/>
      <c r="K26" s="95"/>
      <c r="L26" s="95"/>
      <c r="M26" s="38"/>
      <c r="N26" s="95"/>
      <c r="O26" s="38"/>
      <c r="P26" s="97"/>
      <c r="Q26" s="38"/>
      <c r="R26" s="98"/>
      <c r="S26" s="98"/>
      <c r="T26" s="98"/>
      <c r="U26" s="98"/>
      <c r="AC26" s="4"/>
      <c r="AD26" s="4"/>
      <c r="AE26" s="4"/>
      <c r="AF26" s="4"/>
    </row>
    <row r="27" spans="1:32">
      <c r="A27" s="93"/>
      <c r="B27" s="94"/>
      <c r="C27" s="36"/>
      <c r="D27" s="95"/>
      <c r="E27" s="38"/>
      <c r="F27" s="96"/>
      <c r="G27" s="96"/>
      <c r="H27" s="96"/>
      <c r="I27" s="38"/>
      <c r="J27" s="95"/>
      <c r="K27" s="95"/>
      <c r="L27" s="95"/>
      <c r="M27" s="38"/>
      <c r="N27" s="95"/>
      <c r="O27" s="38"/>
      <c r="P27" s="97"/>
      <c r="Q27" s="38"/>
      <c r="R27" s="98"/>
      <c r="S27" s="98"/>
      <c r="T27" s="98"/>
      <c r="U27" s="98"/>
      <c r="AC27" s="4"/>
      <c r="AD27" s="4"/>
      <c r="AE27" s="4"/>
      <c r="AF27" s="4"/>
    </row>
    <row r="28" spans="1:32">
      <c r="A28" s="93"/>
      <c r="B28" s="94"/>
      <c r="C28" s="36"/>
      <c r="D28" s="95"/>
      <c r="E28" s="38"/>
      <c r="F28" s="96"/>
      <c r="G28" s="96"/>
      <c r="H28" s="96"/>
      <c r="I28" s="38"/>
      <c r="J28" s="95"/>
      <c r="K28" s="95"/>
      <c r="L28" s="95"/>
      <c r="M28" s="38"/>
      <c r="N28" s="95"/>
      <c r="O28" s="38"/>
      <c r="P28" s="97"/>
      <c r="Q28" s="38"/>
      <c r="R28" s="98"/>
      <c r="S28" s="98"/>
      <c r="T28" s="98"/>
      <c r="U28" s="98"/>
      <c r="AC28" s="4"/>
      <c r="AD28" s="4"/>
      <c r="AE28" s="4"/>
      <c r="AF28" s="4"/>
    </row>
    <row r="29" spans="1:32">
      <c r="A29" s="93"/>
      <c r="B29" s="94"/>
      <c r="C29" s="36"/>
      <c r="D29" s="95"/>
      <c r="E29" s="38"/>
      <c r="F29" s="96"/>
      <c r="G29" s="96"/>
      <c r="H29" s="96"/>
      <c r="I29" s="38"/>
      <c r="J29" s="95"/>
      <c r="K29" s="95"/>
      <c r="L29" s="95"/>
      <c r="M29" s="38"/>
      <c r="N29" s="95"/>
      <c r="O29" s="38"/>
      <c r="P29" s="97"/>
      <c r="Q29" s="38"/>
      <c r="R29" s="98"/>
      <c r="S29" s="98"/>
      <c r="T29" s="98"/>
      <c r="U29" s="98"/>
      <c r="AC29" s="4"/>
      <c r="AD29" s="4"/>
      <c r="AE29" s="4"/>
      <c r="AF29" s="4"/>
    </row>
    <row r="30" spans="1:32">
      <c r="A30" s="93"/>
      <c r="B30" s="94"/>
      <c r="C30" s="36"/>
      <c r="D30" s="95"/>
      <c r="E30" s="38"/>
      <c r="F30" s="96"/>
      <c r="G30" s="96"/>
      <c r="H30" s="96"/>
      <c r="I30" s="38"/>
      <c r="J30" s="95"/>
      <c r="K30" s="95"/>
      <c r="L30" s="95"/>
      <c r="M30" s="38"/>
      <c r="N30" s="95"/>
      <c r="O30" s="38"/>
      <c r="P30" s="97"/>
      <c r="Q30" s="38"/>
      <c r="R30" s="98"/>
      <c r="S30" s="98"/>
      <c r="T30" s="98"/>
      <c r="U30" s="98"/>
      <c r="AC30" s="4"/>
      <c r="AD30" s="4"/>
      <c r="AE30" s="4"/>
      <c r="AF30" s="4"/>
    </row>
    <row r="31" spans="1:32">
      <c r="A31" s="93"/>
      <c r="B31" s="94"/>
      <c r="C31" s="36"/>
      <c r="D31" s="95"/>
      <c r="E31" s="38"/>
      <c r="F31" s="96"/>
      <c r="G31" s="96"/>
      <c r="H31" s="96"/>
      <c r="I31" s="38"/>
      <c r="J31" s="95"/>
      <c r="K31" s="95"/>
      <c r="L31" s="95"/>
      <c r="M31" s="38"/>
      <c r="N31" s="95"/>
      <c r="O31" s="38"/>
      <c r="P31" s="97"/>
      <c r="Q31" s="38"/>
      <c r="R31" s="98"/>
      <c r="S31" s="98"/>
      <c r="T31" s="98"/>
      <c r="U31" s="98"/>
      <c r="AC31" s="4"/>
      <c r="AD31" s="4"/>
      <c r="AE31" s="4"/>
      <c r="AF31" s="4"/>
    </row>
    <row r="32" spans="1:32">
      <c r="A32" s="93"/>
      <c r="B32" s="94"/>
      <c r="C32" s="36"/>
      <c r="D32" s="95"/>
      <c r="E32" s="38"/>
      <c r="F32" s="96"/>
      <c r="G32" s="96"/>
      <c r="H32" s="96"/>
      <c r="I32" s="38"/>
      <c r="J32" s="95"/>
      <c r="K32" s="95"/>
      <c r="L32" s="95"/>
      <c r="M32" s="38"/>
      <c r="N32" s="95"/>
      <c r="O32" s="38"/>
      <c r="P32" s="97"/>
      <c r="Q32" s="38"/>
      <c r="R32" s="98"/>
      <c r="S32" s="98"/>
      <c r="T32" s="98"/>
      <c r="U32" s="98"/>
      <c r="AC32" s="4"/>
      <c r="AD32" s="4"/>
      <c r="AE32" s="4"/>
      <c r="AF32" s="4"/>
    </row>
    <row r="33" spans="1:32">
      <c r="A33" s="93"/>
      <c r="B33" s="94"/>
      <c r="C33" s="36"/>
      <c r="D33" s="95"/>
      <c r="E33" s="38"/>
      <c r="F33" s="96"/>
      <c r="G33" s="96"/>
      <c r="H33" s="96"/>
      <c r="I33" s="38"/>
      <c r="J33" s="95"/>
      <c r="K33" s="95"/>
      <c r="L33" s="95"/>
      <c r="M33" s="38"/>
      <c r="N33" s="95"/>
      <c r="O33" s="38"/>
      <c r="P33" s="97"/>
      <c r="Q33" s="38"/>
      <c r="R33" s="98"/>
      <c r="S33" s="98"/>
      <c r="T33" s="98"/>
      <c r="U33" s="98"/>
      <c r="AC33" s="4"/>
      <c r="AD33" s="4"/>
      <c r="AE33" s="4"/>
      <c r="AF33" s="4"/>
    </row>
    <row r="34" spans="1:32">
      <c r="A34" s="93"/>
      <c r="B34" s="94"/>
      <c r="C34" s="36"/>
      <c r="D34" s="95"/>
      <c r="E34" s="38"/>
      <c r="F34" s="96"/>
      <c r="G34" s="96"/>
      <c r="H34" s="96"/>
      <c r="I34" s="38"/>
      <c r="J34" s="95"/>
      <c r="K34" s="95"/>
      <c r="L34" s="95"/>
      <c r="M34" s="38"/>
      <c r="N34" s="95"/>
      <c r="O34" s="38"/>
      <c r="P34" s="97"/>
      <c r="Q34" s="38"/>
      <c r="R34" s="98"/>
      <c r="S34" s="98"/>
      <c r="T34" s="98"/>
      <c r="U34" s="98"/>
      <c r="AC34" s="4"/>
      <c r="AD34" s="4"/>
      <c r="AE34" s="4"/>
      <c r="AF34" s="4"/>
    </row>
    <row r="35" spans="1:32">
      <c r="A35" s="93"/>
      <c r="B35" s="94"/>
      <c r="C35" s="36"/>
      <c r="D35" s="95"/>
      <c r="E35" s="38"/>
      <c r="F35" s="96"/>
      <c r="G35" s="96"/>
      <c r="H35" s="96"/>
      <c r="I35" s="38"/>
      <c r="J35" s="95"/>
      <c r="K35" s="95"/>
      <c r="L35" s="95"/>
      <c r="M35" s="38"/>
      <c r="N35" s="95"/>
      <c r="O35" s="38"/>
      <c r="P35" s="97"/>
      <c r="Q35" s="38"/>
      <c r="R35" s="98"/>
      <c r="S35" s="98"/>
      <c r="T35" s="98"/>
      <c r="U35" s="98"/>
      <c r="AC35" s="4"/>
      <c r="AD35" s="4"/>
      <c r="AE35" s="4"/>
      <c r="AF35" s="4"/>
    </row>
    <row r="36" spans="1:32">
      <c r="A36" s="93"/>
      <c r="B36" s="94"/>
      <c r="C36" s="36"/>
      <c r="D36" s="95"/>
      <c r="E36" s="38"/>
      <c r="F36" s="96"/>
      <c r="G36" s="96"/>
      <c r="H36" s="96"/>
      <c r="I36" s="38"/>
      <c r="J36" s="95"/>
      <c r="K36" s="95"/>
      <c r="L36" s="95"/>
      <c r="M36" s="38"/>
      <c r="N36" s="95"/>
      <c r="O36" s="38"/>
      <c r="P36" s="97"/>
      <c r="Q36" s="38"/>
      <c r="R36" s="98"/>
      <c r="S36" s="98"/>
      <c r="T36" s="98"/>
      <c r="U36" s="98"/>
      <c r="AC36" s="4"/>
      <c r="AD36" s="4"/>
      <c r="AE36" s="4"/>
      <c r="AF36" s="4"/>
    </row>
    <row r="37" spans="1:32">
      <c r="A37" s="93"/>
      <c r="B37" s="94"/>
      <c r="C37" s="36"/>
      <c r="D37" s="95"/>
      <c r="E37" s="38"/>
      <c r="F37" s="96"/>
      <c r="G37" s="96"/>
      <c r="H37" s="96"/>
      <c r="I37" s="38"/>
      <c r="J37" s="95"/>
      <c r="K37" s="95"/>
      <c r="L37" s="95"/>
      <c r="M37" s="38"/>
      <c r="N37" s="95"/>
      <c r="O37" s="38"/>
      <c r="P37" s="97"/>
      <c r="Q37" s="38"/>
      <c r="R37" s="98"/>
      <c r="S37" s="98"/>
      <c r="T37" s="98"/>
      <c r="U37" s="98"/>
      <c r="AC37" s="4"/>
      <c r="AD37" s="4"/>
      <c r="AE37" s="4"/>
      <c r="AF37" s="4"/>
    </row>
    <row r="38" spans="1:32">
      <c r="A38" s="34"/>
      <c r="B38" s="35"/>
      <c r="C38" s="36"/>
      <c r="D38" s="37"/>
      <c r="E38" s="38"/>
      <c r="F38" s="39"/>
      <c r="G38" s="39"/>
      <c r="H38" s="39"/>
      <c r="I38" s="38"/>
      <c r="J38" s="37"/>
      <c r="K38" s="37"/>
      <c r="L38" s="37"/>
      <c r="M38" s="38"/>
      <c r="N38" s="37"/>
      <c r="O38" s="38"/>
      <c r="P38" s="40"/>
      <c r="Q38" s="38"/>
      <c r="R38" s="41"/>
      <c r="S38" s="41"/>
      <c r="T38" s="41"/>
      <c r="U38" s="41"/>
      <c r="AC38" s="4"/>
      <c r="AD38" s="4"/>
      <c r="AE38" s="4"/>
      <c r="AF38" s="4"/>
    </row>
    <row r="39" spans="1:32">
      <c r="A39" s="34"/>
      <c r="B39" s="35"/>
      <c r="C39" s="36"/>
      <c r="D39" s="37"/>
      <c r="E39" s="38"/>
      <c r="F39" s="39"/>
      <c r="G39" s="39"/>
      <c r="H39" s="39"/>
      <c r="I39" s="38"/>
      <c r="J39" s="37"/>
      <c r="K39" s="37"/>
      <c r="L39" s="37"/>
      <c r="M39" s="38"/>
      <c r="N39" s="37"/>
      <c r="O39" s="38"/>
      <c r="P39" s="40"/>
      <c r="Q39" s="38"/>
      <c r="R39" s="41"/>
      <c r="S39" s="41"/>
      <c r="T39" s="41"/>
      <c r="U39" s="41"/>
      <c r="AC39" s="4"/>
      <c r="AD39" s="4"/>
      <c r="AE39" s="4"/>
      <c r="AF39" s="4"/>
    </row>
    <row r="40" spans="1:32">
      <c r="A40" s="37"/>
      <c r="B40" s="42"/>
      <c r="C40" s="36"/>
      <c r="D40" s="37"/>
      <c r="E40" s="43"/>
      <c r="F40" s="39"/>
      <c r="G40" s="39"/>
      <c r="H40" s="39"/>
      <c r="I40" s="43"/>
      <c r="J40" s="37"/>
      <c r="K40" s="37"/>
      <c r="L40" s="37"/>
      <c r="M40" s="43"/>
      <c r="N40" s="37"/>
      <c r="O40" s="43"/>
      <c r="P40" s="40"/>
      <c r="Q40" s="43"/>
      <c r="R40" s="44"/>
      <c r="S40" s="44"/>
      <c r="T40" s="44"/>
      <c r="U40" s="44"/>
      <c r="V40" s="45"/>
      <c r="W40" s="31">
        <v>195358654.53000009</v>
      </c>
      <c r="X40" s="31">
        <v>196646568.9300001</v>
      </c>
      <c r="Y40" s="46">
        <v>196646568.9300001</v>
      </c>
      <c r="AA40" s="31">
        <f>SUM(W40:Y40)</f>
        <v>588651792.39000022</v>
      </c>
      <c r="AC40" s="4"/>
      <c r="AD40" s="4"/>
      <c r="AE40" s="4"/>
      <c r="AF40" s="4"/>
    </row>
    <row r="41" spans="1:32">
      <c r="A41" s="37"/>
      <c r="B41" s="35"/>
      <c r="C41" s="36"/>
      <c r="D41" s="37"/>
      <c r="E41" s="43"/>
      <c r="F41" s="39"/>
      <c r="G41" s="39"/>
      <c r="H41" s="39"/>
      <c r="I41" s="43"/>
      <c r="J41" s="47"/>
      <c r="K41" s="47"/>
      <c r="L41" s="47"/>
      <c r="M41" s="43"/>
      <c r="N41" s="37"/>
      <c r="O41" s="43"/>
      <c r="P41" s="40"/>
      <c r="Q41" s="43"/>
      <c r="R41" s="41"/>
      <c r="S41" s="41"/>
      <c r="T41" s="41"/>
      <c r="U41" s="41"/>
      <c r="W41" s="31">
        <v>1925562.5999999999</v>
      </c>
      <c r="X41" s="31">
        <v>1944945.5999999999</v>
      </c>
      <c r="Y41" s="46">
        <v>1944945.5999999999</v>
      </c>
      <c r="AA41" s="31">
        <f t="shared" ref="AA41:AA64" si="0">SUM(W41:Y41)</f>
        <v>5815453.7999999998</v>
      </c>
      <c r="AC41" s="4"/>
      <c r="AD41" s="4"/>
      <c r="AE41" s="4"/>
      <c r="AF41" s="4"/>
    </row>
    <row r="42" spans="1:32">
      <c r="A42" s="37"/>
      <c r="B42" s="35"/>
      <c r="C42" s="36"/>
      <c r="D42" s="37"/>
      <c r="E42" s="43"/>
      <c r="F42" s="39"/>
      <c r="G42" s="39"/>
      <c r="H42" s="39"/>
      <c r="I42" s="43"/>
      <c r="J42" s="47"/>
      <c r="K42" s="47"/>
      <c r="L42" s="47"/>
      <c r="M42" s="43"/>
      <c r="N42" s="37"/>
      <c r="O42" s="43"/>
      <c r="P42" s="40"/>
      <c r="Q42" s="43"/>
      <c r="R42" s="41"/>
      <c r="S42" s="41"/>
      <c r="T42" s="41"/>
      <c r="U42" s="41"/>
      <c r="W42" s="31">
        <v>6654539.3499999996</v>
      </c>
      <c r="X42" s="31">
        <v>6721453.0500000007</v>
      </c>
      <c r="Y42" s="46">
        <v>6721453.0500000007</v>
      </c>
      <c r="AA42" s="31">
        <f t="shared" si="0"/>
        <v>20097445.450000003</v>
      </c>
      <c r="AC42" s="4"/>
      <c r="AD42" s="4"/>
      <c r="AE42" s="4"/>
      <c r="AF42" s="4"/>
    </row>
    <row r="43" spans="1:32">
      <c r="A43" s="37"/>
      <c r="B43" s="35"/>
      <c r="C43" s="48"/>
      <c r="D43" s="37"/>
      <c r="E43" s="43"/>
      <c r="F43" s="39"/>
      <c r="G43" s="39"/>
      <c r="H43" s="39"/>
      <c r="I43" s="43"/>
      <c r="J43" s="47"/>
      <c r="K43" s="47"/>
      <c r="L43" s="47"/>
      <c r="M43" s="43"/>
      <c r="N43" s="37"/>
      <c r="O43" s="43"/>
      <c r="P43" s="40"/>
      <c r="Q43" s="43"/>
      <c r="R43" s="41"/>
      <c r="S43" s="41"/>
      <c r="T43" s="41"/>
      <c r="U43" s="41"/>
      <c r="W43" s="31">
        <v>25941857.5</v>
      </c>
      <c r="X43" s="31">
        <v>26202637.5</v>
      </c>
      <c r="Y43" s="46">
        <v>26202637.5</v>
      </c>
      <c r="AA43" s="31">
        <f t="shared" si="0"/>
        <v>78347132.5</v>
      </c>
      <c r="AC43" s="4"/>
      <c r="AD43" s="4"/>
      <c r="AE43" s="4"/>
      <c r="AF43" s="4"/>
    </row>
    <row r="44" spans="1:32">
      <c r="A44" s="37"/>
      <c r="B44" s="49"/>
      <c r="C44" s="48"/>
      <c r="D44" s="37"/>
      <c r="E44" s="43"/>
      <c r="F44" s="39"/>
      <c r="G44" s="39"/>
      <c r="H44" s="39"/>
      <c r="I44" s="43"/>
      <c r="J44" s="47"/>
      <c r="K44" s="47"/>
      <c r="L44" s="47"/>
      <c r="M44" s="43"/>
      <c r="N44" s="37"/>
      <c r="O44" s="43"/>
      <c r="P44" s="40"/>
      <c r="Q44" s="43"/>
      <c r="R44" s="41"/>
      <c r="S44" s="41"/>
      <c r="T44" s="41"/>
      <c r="U44" s="41"/>
      <c r="W44" s="31">
        <v>64241386.349999994</v>
      </c>
      <c r="X44" s="31">
        <v>64887782.849999994</v>
      </c>
      <c r="Y44" s="46">
        <v>64887782.849999994</v>
      </c>
      <c r="AA44" s="31">
        <f t="shared" si="0"/>
        <v>194016952.04999998</v>
      </c>
      <c r="AC44" s="4"/>
      <c r="AD44" s="4"/>
      <c r="AE44" s="4"/>
      <c r="AF44" s="4"/>
    </row>
    <row r="45" spans="1:32">
      <c r="A45" s="37"/>
      <c r="B45" s="49"/>
      <c r="C45" s="36"/>
      <c r="D45" s="37"/>
      <c r="E45" s="43"/>
      <c r="F45" s="39"/>
      <c r="G45" s="39"/>
      <c r="H45" s="39"/>
      <c r="I45" s="43"/>
      <c r="J45" s="47"/>
      <c r="K45" s="47"/>
      <c r="L45" s="47"/>
      <c r="M45" s="43"/>
      <c r="N45" s="37"/>
      <c r="O45" s="43"/>
      <c r="P45" s="40"/>
      <c r="Q45" s="43"/>
      <c r="R45" s="41"/>
      <c r="S45" s="41"/>
      <c r="T45" s="41"/>
      <c r="U45" s="41"/>
      <c r="W45" s="31">
        <v>114990</v>
      </c>
      <c r="X45" s="31">
        <v>116145</v>
      </c>
      <c r="Y45" s="46">
        <v>116145</v>
      </c>
      <c r="AA45" s="31">
        <f t="shared" si="0"/>
        <v>347280</v>
      </c>
      <c r="AC45" s="4"/>
      <c r="AD45" s="4"/>
      <c r="AE45" s="4"/>
      <c r="AF45" s="4"/>
    </row>
    <row r="46" spans="1:32">
      <c r="A46" s="37"/>
      <c r="B46" s="35"/>
      <c r="C46" s="36"/>
      <c r="D46" s="37"/>
      <c r="E46" s="43"/>
      <c r="F46" s="39"/>
      <c r="G46" s="39"/>
      <c r="H46" s="39"/>
      <c r="I46" s="43"/>
      <c r="J46" s="47"/>
      <c r="K46" s="47"/>
      <c r="L46" s="47"/>
      <c r="M46" s="43"/>
      <c r="N46" s="37"/>
      <c r="O46" s="43"/>
      <c r="P46" s="40"/>
      <c r="Q46" s="43"/>
      <c r="R46" s="41"/>
      <c r="S46" s="41"/>
      <c r="T46" s="41"/>
      <c r="U46" s="41"/>
      <c r="W46" s="31">
        <v>3031934.85</v>
      </c>
      <c r="X46" s="31">
        <v>3062398.5</v>
      </c>
      <c r="Y46" s="46">
        <v>3062398.5</v>
      </c>
      <c r="AA46" s="31">
        <f t="shared" si="0"/>
        <v>9156731.8499999996</v>
      </c>
      <c r="AC46" s="4"/>
      <c r="AD46" s="4"/>
      <c r="AE46" s="4"/>
      <c r="AF46" s="4"/>
    </row>
    <row r="47" spans="1:32">
      <c r="A47" s="37"/>
      <c r="B47" s="35"/>
      <c r="C47" s="36"/>
      <c r="D47" s="37"/>
      <c r="E47" s="43"/>
      <c r="F47" s="39"/>
      <c r="G47" s="39"/>
      <c r="H47" s="39"/>
      <c r="I47" s="43"/>
      <c r="J47" s="37"/>
      <c r="K47" s="37"/>
      <c r="L47" s="37"/>
      <c r="M47" s="43"/>
      <c r="N47" s="37"/>
      <c r="O47" s="43"/>
      <c r="P47" s="40"/>
      <c r="Q47" s="43"/>
      <c r="R47" s="41"/>
      <c r="S47" s="41"/>
      <c r="T47" s="41"/>
      <c r="U47" s="41"/>
      <c r="W47" s="31">
        <v>13817059.199999999</v>
      </c>
      <c r="X47" s="31">
        <v>13956062.399999999</v>
      </c>
      <c r="Y47" s="46">
        <v>13956062.399999999</v>
      </c>
      <c r="AA47" s="31">
        <f t="shared" si="0"/>
        <v>41729184</v>
      </c>
      <c r="AC47" s="4"/>
      <c r="AD47" s="4"/>
      <c r="AE47" s="4"/>
      <c r="AF47" s="4"/>
    </row>
    <row r="48" spans="1:32">
      <c r="A48" s="37"/>
      <c r="B48" s="35"/>
      <c r="C48" s="36"/>
      <c r="D48" s="37"/>
      <c r="E48" s="43"/>
      <c r="F48" s="39"/>
      <c r="G48" s="39"/>
      <c r="H48" s="39"/>
      <c r="I48" s="43"/>
      <c r="J48" s="37"/>
      <c r="K48" s="37"/>
      <c r="L48" s="37"/>
      <c r="M48" s="43"/>
      <c r="N48" s="37"/>
      <c r="O48" s="43"/>
      <c r="P48" s="40"/>
      <c r="Q48" s="43"/>
      <c r="R48" s="41"/>
      <c r="S48" s="41"/>
      <c r="T48" s="41"/>
      <c r="U48" s="41"/>
      <c r="W48" s="31">
        <v>3084165</v>
      </c>
      <c r="X48" s="31">
        <v>3115192.5</v>
      </c>
      <c r="Y48" s="46">
        <v>3115192.5</v>
      </c>
      <c r="AA48" s="31">
        <f t="shared" si="0"/>
        <v>9314550</v>
      </c>
      <c r="AC48" s="4"/>
      <c r="AD48" s="4"/>
      <c r="AE48" s="4"/>
      <c r="AF48" s="4"/>
    </row>
    <row r="49" spans="1:32">
      <c r="A49" s="37"/>
      <c r="B49" s="35"/>
      <c r="C49" s="36"/>
      <c r="D49" s="37"/>
      <c r="E49" s="43"/>
      <c r="F49" s="39"/>
      <c r="G49" s="39"/>
      <c r="H49" s="39"/>
      <c r="I49" s="43"/>
      <c r="J49" s="47"/>
      <c r="K49" s="47"/>
      <c r="L49" s="47"/>
      <c r="M49" s="43"/>
      <c r="N49" s="37"/>
      <c r="O49" s="43"/>
      <c r="P49" s="40"/>
      <c r="Q49" s="43"/>
      <c r="R49" s="41"/>
      <c r="S49" s="41"/>
      <c r="T49" s="41"/>
      <c r="U49" s="41"/>
      <c r="W49" s="31">
        <v>240926.34999999998</v>
      </c>
      <c r="X49" s="31">
        <v>243350.09999999998</v>
      </c>
      <c r="Y49" s="46">
        <v>243350.09999999998</v>
      </c>
      <c r="AA49" s="31">
        <f t="shared" si="0"/>
        <v>727626.54999999993</v>
      </c>
      <c r="AC49" s="4"/>
      <c r="AD49" s="4"/>
      <c r="AE49" s="4"/>
      <c r="AF49" s="4"/>
    </row>
    <row r="50" spans="1:32">
      <c r="A50" s="37"/>
      <c r="B50" s="35"/>
      <c r="C50" s="36"/>
      <c r="D50" s="37"/>
      <c r="E50" s="43"/>
      <c r="F50" s="39"/>
      <c r="G50" s="39"/>
      <c r="H50" s="39"/>
      <c r="I50" s="43"/>
      <c r="J50" s="37"/>
      <c r="K50" s="37"/>
      <c r="L50" s="37"/>
      <c r="M50" s="43"/>
      <c r="N50" s="37"/>
      <c r="O50" s="43"/>
      <c r="P50" s="40"/>
      <c r="Q50" s="43"/>
      <c r="R50" s="41"/>
      <c r="S50" s="41"/>
      <c r="T50" s="41"/>
      <c r="U50" s="41"/>
      <c r="W50" s="31">
        <v>6505014.6000000006</v>
      </c>
      <c r="X50" s="31">
        <v>6570452.7000000011</v>
      </c>
      <c r="Y50" s="46">
        <v>6570452.7000000011</v>
      </c>
      <c r="AA50" s="31">
        <f t="shared" si="0"/>
        <v>19645920</v>
      </c>
      <c r="AC50" s="4"/>
      <c r="AD50" s="4"/>
      <c r="AE50" s="4"/>
      <c r="AF50" s="4"/>
    </row>
    <row r="51" spans="1:32">
      <c r="A51" s="37"/>
      <c r="B51" s="35"/>
      <c r="C51" s="36"/>
      <c r="D51" s="37"/>
      <c r="E51" s="43"/>
      <c r="F51" s="39"/>
      <c r="G51" s="39"/>
      <c r="H51" s="39"/>
      <c r="I51" s="43"/>
      <c r="J51" s="37"/>
      <c r="K51" s="37"/>
      <c r="L51" s="37"/>
      <c r="M51" s="43"/>
      <c r="N51" s="37"/>
      <c r="O51" s="43"/>
      <c r="P51" s="40"/>
      <c r="Q51" s="43"/>
      <c r="R51" s="41"/>
      <c r="S51" s="41"/>
      <c r="T51" s="41"/>
      <c r="U51" s="41"/>
      <c r="W51" s="31">
        <v>2478110.4</v>
      </c>
      <c r="X51" s="31">
        <v>2503040.4</v>
      </c>
      <c r="Y51" s="46">
        <v>2503040.4</v>
      </c>
      <c r="AA51" s="31">
        <f t="shared" si="0"/>
        <v>7484191.1999999993</v>
      </c>
      <c r="AC51" s="4"/>
      <c r="AD51" s="4"/>
      <c r="AE51" s="4"/>
      <c r="AF51" s="4"/>
    </row>
    <row r="52" spans="1:32">
      <c r="A52" s="37"/>
      <c r="B52" s="35"/>
      <c r="C52" s="43"/>
      <c r="D52" s="37"/>
      <c r="E52" s="43"/>
      <c r="F52" s="39"/>
      <c r="G52" s="39"/>
      <c r="H52" s="39"/>
      <c r="I52" s="43"/>
      <c r="J52" s="37"/>
      <c r="K52" s="37"/>
      <c r="L52" s="37"/>
      <c r="M52" s="43"/>
      <c r="N52" s="37"/>
      <c r="O52" s="43"/>
      <c r="P52" s="40"/>
      <c r="Q52" s="43"/>
      <c r="R52" s="41"/>
      <c r="S52" s="41"/>
      <c r="T52" s="41"/>
      <c r="U52" s="41"/>
      <c r="W52" s="31">
        <v>739044</v>
      </c>
      <c r="X52" s="31">
        <v>739044</v>
      </c>
      <c r="Y52" s="46">
        <v>739044</v>
      </c>
      <c r="AA52" s="31">
        <f t="shared" si="0"/>
        <v>2217132</v>
      </c>
      <c r="AC52" s="4"/>
      <c r="AD52" s="4"/>
      <c r="AE52" s="4"/>
      <c r="AF52" s="4"/>
    </row>
    <row r="53" spans="1:32">
      <c r="A53" s="37"/>
      <c r="B53" s="49"/>
      <c r="C53" s="43"/>
      <c r="D53" s="37"/>
      <c r="E53" s="43"/>
      <c r="F53" s="39"/>
      <c r="G53" s="39"/>
      <c r="H53" s="39"/>
      <c r="I53" s="43"/>
      <c r="J53" s="37"/>
      <c r="K53" s="37"/>
      <c r="L53" s="37"/>
      <c r="M53" s="43"/>
      <c r="N53" s="37"/>
      <c r="O53" s="43"/>
      <c r="P53" s="40"/>
      <c r="Q53" s="43"/>
      <c r="R53" s="41"/>
      <c r="S53" s="41"/>
      <c r="T53" s="41"/>
      <c r="U53" s="41"/>
      <c r="W53" s="31">
        <v>184761</v>
      </c>
      <c r="X53" s="31">
        <v>184761</v>
      </c>
      <c r="Y53" s="46">
        <v>184761</v>
      </c>
      <c r="AA53" s="31">
        <f t="shared" si="0"/>
        <v>554283</v>
      </c>
      <c r="AC53" s="4"/>
      <c r="AD53" s="4"/>
      <c r="AE53" s="4"/>
      <c r="AF53" s="4"/>
    </row>
    <row r="54" spans="1:32">
      <c r="A54" s="37"/>
      <c r="B54" s="35"/>
      <c r="C54" s="43"/>
      <c r="D54" s="37"/>
      <c r="E54" s="43"/>
      <c r="F54" s="39"/>
      <c r="G54" s="39"/>
      <c r="H54" s="39"/>
      <c r="I54" s="43"/>
      <c r="J54" s="37"/>
      <c r="K54" s="37"/>
      <c r="L54" s="37"/>
      <c r="M54" s="43"/>
      <c r="N54" s="37"/>
      <c r="O54" s="43"/>
      <c r="P54" s="40"/>
      <c r="Q54" s="43"/>
      <c r="R54" s="41"/>
      <c r="S54" s="41"/>
      <c r="T54" s="41"/>
      <c r="U54" s="41"/>
      <c r="W54" s="31">
        <v>739044</v>
      </c>
      <c r="X54" s="31">
        <v>739044</v>
      </c>
      <c r="Y54" s="46">
        <v>739044</v>
      </c>
      <c r="AA54" s="31">
        <f t="shared" si="0"/>
        <v>2217132</v>
      </c>
      <c r="AC54" s="4"/>
      <c r="AD54" s="4"/>
      <c r="AE54" s="4"/>
      <c r="AF54" s="4"/>
    </row>
    <row r="55" spans="1:32">
      <c r="A55" s="37"/>
      <c r="B55" s="35"/>
      <c r="C55" s="43"/>
      <c r="D55" s="37"/>
      <c r="E55" s="43"/>
      <c r="F55" s="39"/>
      <c r="G55" s="39"/>
      <c r="H55" s="39"/>
      <c r="I55" s="43"/>
      <c r="J55" s="37"/>
      <c r="K55" s="37"/>
      <c r="L55" s="37"/>
      <c r="M55" s="43"/>
      <c r="N55" s="37"/>
      <c r="O55" s="43"/>
      <c r="P55" s="40"/>
      <c r="Q55" s="43"/>
      <c r="R55" s="41"/>
      <c r="S55" s="41"/>
      <c r="T55" s="41"/>
      <c r="U55" s="41"/>
      <c r="W55" s="31">
        <v>1583894.25</v>
      </c>
      <c r="X55" s="31">
        <v>1583894.25</v>
      </c>
      <c r="Y55" s="46">
        <v>1583894.25</v>
      </c>
      <c r="AA55" s="31">
        <f t="shared" si="0"/>
        <v>4751682.75</v>
      </c>
      <c r="AC55" s="4"/>
      <c r="AD55" s="4"/>
      <c r="AE55" s="4"/>
      <c r="AF55" s="4"/>
    </row>
    <row r="56" spans="1:32">
      <c r="A56" s="37"/>
      <c r="B56" s="49"/>
      <c r="C56" s="43"/>
      <c r="D56" s="37"/>
      <c r="E56" s="43"/>
      <c r="F56" s="39"/>
      <c r="G56" s="39"/>
      <c r="H56" s="39"/>
      <c r="I56" s="43"/>
      <c r="J56" s="37"/>
      <c r="K56" s="37"/>
      <c r="L56" s="37"/>
      <c r="M56" s="43"/>
      <c r="N56" s="37"/>
      <c r="O56" s="43"/>
      <c r="P56" s="40"/>
      <c r="Q56" s="43"/>
      <c r="R56" s="41"/>
      <c r="S56" s="41"/>
      <c r="T56" s="41"/>
      <c r="U56" s="41"/>
      <c r="W56" s="31">
        <v>279510.75</v>
      </c>
      <c r="X56" s="31">
        <v>279510.75</v>
      </c>
      <c r="Y56" s="46">
        <v>279510.75</v>
      </c>
      <c r="AA56" s="31">
        <f t="shared" si="0"/>
        <v>838532.25</v>
      </c>
      <c r="AC56" s="4"/>
      <c r="AD56" s="4"/>
      <c r="AE56" s="4"/>
      <c r="AF56" s="4"/>
    </row>
    <row r="57" spans="1:32">
      <c r="A57" s="37"/>
      <c r="B57" s="35"/>
      <c r="C57" s="43"/>
      <c r="D57" s="37"/>
      <c r="E57" s="43"/>
      <c r="F57" s="39"/>
      <c r="G57" s="39"/>
      <c r="H57" s="39"/>
      <c r="I57" s="43"/>
      <c r="J57" s="37"/>
      <c r="K57" s="37"/>
      <c r="L57" s="37"/>
      <c r="M57" s="43"/>
      <c r="N57" s="37"/>
      <c r="O57" s="43"/>
      <c r="P57" s="40"/>
      <c r="Q57" s="43"/>
      <c r="R57" s="41"/>
      <c r="S57" s="41"/>
      <c r="T57" s="41"/>
      <c r="U57" s="41"/>
      <c r="W57" s="31">
        <v>892519.64999999991</v>
      </c>
      <c r="X57" s="31">
        <v>892519.64999999991</v>
      </c>
      <c r="Y57" s="46">
        <v>892519.64999999991</v>
      </c>
      <c r="AA57" s="31">
        <f t="shared" si="0"/>
        <v>2677558.9499999997</v>
      </c>
      <c r="AC57" s="4"/>
      <c r="AD57" s="4"/>
      <c r="AE57" s="4"/>
      <c r="AF57" s="4"/>
    </row>
    <row r="58" spans="1:32">
      <c r="A58" s="37"/>
      <c r="B58" s="35"/>
      <c r="C58" s="43"/>
      <c r="D58" s="37"/>
      <c r="E58" s="43"/>
      <c r="F58" s="39"/>
      <c r="G58" s="39"/>
      <c r="H58" s="39"/>
      <c r="I58" s="43"/>
      <c r="J58" s="37"/>
      <c r="K58" s="37"/>
      <c r="L58" s="37"/>
      <c r="M58" s="43"/>
      <c r="N58" s="37"/>
      <c r="O58" s="43"/>
      <c r="P58" s="40"/>
      <c r="Q58" s="43"/>
      <c r="R58" s="41"/>
      <c r="S58" s="41"/>
      <c r="T58" s="41"/>
      <c r="U58" s="41"/>
      <c r="W58" s="31">
        <v>486828.9</v>
      </c>
      <c r="X58" s="31">
        <v>486828.9</v>
      </c>
      <c r="Y58" s="46">
        <v>486828.9</v>
      </c>
      <c r="AA58" s="31">
        <f t="shared" si="0"/>
        <v>1460486.7000000002</v>
      </c>
      <c r="AC58" s="4"/>
      <c r="AD58" s="4"/>
      <c r="AE58" s="4"/>
      <c r="AF58" s="4"/>
    </row>
    <row r="59" spans="1:32">
      <c r="A59" s="37"/>
      <c r="B59" s="35"/>
      <c r="C59" s="43"/>
      <c r="D59" s="37"/>
      <c r="E59" s="43"/>
      <c r="F59" s="39"/>
      <c r="G59" s="39"/>
      <c r="H59" s="39"/>
      <c r="I59" s="43"/>
      <c r="J59" s="37"/>
      <c r="K59" s="37"/>
      <c r="L59" s="37"/>
      <c r="M59" s="43"/>
      <c r="N59" s="37"/>
      <c r="O59" s="43"/>
      <c r="P59" s="40"/>
      <c r="Q59" s="43"/>
      <c r="R59" s="41"/>
      <c r="S59" s="41"/>
      <c r="T59" s="41"/>
      <c r="U59" s="41"/>
      <c r="W59" s="31">
        <v>50401.799999999996</v>
      </c>
      <c r="X59" s="31">
        <v>50401.799999999996</v>
      </c>
      <c r="Y59" s="46">
        <v>50401.799999999996</v>
      </c>
      <c r="AA59" s="31">
        <f t="shared" si="0"/>
        <v>151205.4</v>
      </c>
      <c r="AC59" s="4"/>
      <c r="AD59" s="4"/>
      <c r="AE59" s="4"/>
      <c r="AF59" s="4"/>
    </row>
    <row r="60" spans="1:32">
      <c r="A60" s="37"/>
      <c r="B60" s="35"/>
      <c r="C60" s="43"/>
      <c r="D60" s="37"/>
      <c r="E60" s="43"/>
      <c r="F60" s="39"/>
      <c r="G60" s="39"/>
      <c r="H60" s="39"/>
      <c r="I60" s="43"/>
      <c r="J60" s="37"/>
      <c r="K60" s="37"/>
      <c r="L60" s="37"/>
      <c r="M60" s="43"/>
      <c r="N60" s="37"/>
      <c r="O60" s="43"/>
      <c r="P60" s="40"/>
      <c r="Q60" s="43"/>
      <c r="R60" s="41"/>
      <c r="S60" s="41"/>
      <c r="T60" s="41"/>
      <c r="U60" s="41"/>
      <c r="W60" s="31">
        <v>554419.79999999993</v>
      </c>
      <c r="X60" s="31">
        <v>554419.79999999993</v>
      </c>
      <c r="Y60" s="46">
        <v>554419.79999999993</v>
      </c>
      <c r="AA60" s="31">
        <f t="shared" si="0"/>
        <v>1663259.4</v>
      </c>
      <c r="AC60" s="4"/>
      <c r="AD60" s="4"/>
      <c r="AE60" s="4"/>
      <c r="AF60" s="4"/>
    </row>
    <row r="61" spans="1:32">
      <c r="A61" s="37"/>
      <c r="B61" s="35"/>
      <c r="C61" s="43"/>
      <c r="D61" s="37"/>
      <c r="E61" s="43"/>
      <c r="F61" s="39"/>
      <c r="G61" s="39"/>
      <c r="H61" s="39"/>
      <c r="I61" s="43"/>
      <c r="J61" s="37"/>
      <c r="K61" s="37"/>
      <c r="L61" s="37"/>
      <c r="M61" s="43"/>
      <c r="N61" s="37"/>
      <c r="O61" s="43"/>
      <c r="P61" s="40"/>
      <c r="Q61" s="43"/>
      <c r="R61" s="41"/>
      <c r="S61" s="41"/>
      <c r="T61" s="41"/>
      <c r="U61" s="41"/>
      <c r="W61" s="31">
        <v>1209643.2</v>
      </c>
      <c r="X61" s="31">
        <v>1209643.2</v>
      </c>
      <c r="Y61" s="46">
        <v>1209643.2</v>
      </c>
      <c r="AA61" s="31">
        <f t="shared" si="0"/>
        <v>3628929.5999999996</v>
      </c>
      <c r="AC61" s="4"/>
      <c r="AD61" s="4"/>
      <c r="AE61" s="4"/>
      <c r="AF61" s="4"/>
    </row>
    <row r="62" spans="1:32">
      <c r="A62" s="37"/>
      <c r="B62" s="49"/>
      <c r="C62" s="43"/>
      <c r="D62" s="37"/>
      <c r="E62" s="43"/>
      <c r="F62" s="39"/>
      <c r="G62" s="39"/>
      <c r="H62" s="39"/>
      <c r="I62" s="43"/>
      <c r="J62" s="37"/>
      <c r="K62" s="37"/>
      <c r="L62" s="37"/>
      <c r="M62" s="43"/>
      <c r="N62" s="37"/>
      <c r="O62" s="43"/>
      <c r="P62" s="40"/>
      <c r="Q62" s="43"/>
      <c r="R62" s="41"/>
      <c r="S62" s="41"/>
      <c r="T62" s="41"/>
      <c r="U62" s="41"/>
      <c r="W62" s="31">
        <v>2963277.6</v>
      </c>
      <c r="X62" s="31">
        <v>2963277.6</v>
      </c>
      <c r="Y62" s="46">
        <v>2963277.6</v>
      </c>
      <c r="AA62" s="31">
        <f t="shared" si="0"/>
        <v>8889832.8000000007</v>
      </c>
      <c r="AC62" s="4"/>
      <c r="AD62" s="4"/>
      <c r="AE62" s="4"/>
      <c r="AF62" s="4"/>
    </row>
    <row r="63" spans="1:32">
      <c r="A63" s="37"/>
      <c r="B63" s="35"/>
      <c r="C63" s="43"/>
      <c r="D63" s="37"/>
      <c r="E63" s="43"/>
      <c r="F63" s="39"/>
      <c r="G63" s="39"/>
      <c r="H63" s="39"/>
      <c r="I63" s="43"/>
      <c r="J63" s="37"/>
      <c r="K63" s="37"/>
      <c r="L63" s="37"/>
      <c r="M63" s="43"/>
      <c r="N63" s="37"/>
      <c r="O63" s="43"/>
      <c r="P63" s="40"/>
      <c r="Q63" s="43"/>
      <c r="R63" s="41"/>
      <c r="S63" s="41"/>
      <c r="T63" s="41"/>
      <c r="U63" s="41"/>
      <c r="W63" s="31">
        <v>23897.4</v>
      </c>
      <c r="X63" s="31">
        <v>23897.4</v>
      </c>
      <c r="Y63" s="46">
        <v>23897.4</v>
      </c>
      <c r="AA63" s="31">
        <f t="shared" si="0"/>
        <v>71692.200000000012</v>
      </c>
      <c r="AC63" s="4"/>
      <c r="AD63" s="4"/>
      <c r="AE63" s="4"/>
      <c r="AF63" s="4"/>
    </row>
    <row r="64" spans="1:32">
      <c r="A64" s="37"/>
      <c r="B64" s="35"/>
      <c r="C64" s="43"/>
      <c r="D64" s="37"/>
      <c r="E64" s="43"/>
      <c r="F64" s="39"/>
      <c r="G64" s="39"/>
      <c r="H64" s="39"/>
      <c r="I64" s="43"/>
      <c r="J64" s="37"/>
      <c r="K64" s="37"/>
      <c r="L64" s="37"/>
      <c r="M64" s="43"/>
      <c r="N64" s="37"/>
      <c r="O64" s="43"/>
      <c r="P64" s="40"/>
      <c r="Q64" s="43"/>
      <c r="R64" s="41"/>
      <c r="S64" s="41"/>
      <c r="T64" s="41"/>
      <c r="U64" s="41"/>
      <c r="W64" s="31">
        <v>863521.5</v>
      </c>
      <c r="X64" s="31">
        <v>863521.5</v>
      </c>
      <c r="Y64" s="46">
        <v>863521.5</v>
      </c>
      <c r="AA64" s="31">
        <f t="shared" si="0"/>
        <v>2590564.5</v>
      </c>
      <c r="AC64" s="4"/>
      <c r="AD64" s="4"/>
      <c r="AE64" s="4"/>
      <c r="AF64" s="4"/>
    </row>
    <row r="66" spans="1:21">
      <c r="A66" s="113"/>
      <c r="B66" s="113"/>
      <c r="D66" s="114" t="s">
        <v>10</v>
      </c>
      <c r="F66" s="115">
        <f>+SUM(F12:F64)</f>
        <v>0</v>
      </c>
      <c r="G66" s="115">
        <f t="shared" ref="G66:H66" si="1">+SUM(G12:G64)</f>
        <v>0</v>
      </c>
      <c r="H66" s="115">
        <f t="shared" si="1"/>
        <v>0</v>
      </c>
      <c r="J66" s="115">
        <f>+SUM(J12:J64)</f>
        <v>0</v>
      </c>
      <c r="K66" s="115">
        <f t="shared" ref="K66:L66" si="2">+SUM(K12:K64)</f>
        <v>0</v>
      </c>
      <c r="L66" s="115">
        <f t="shared" si="2"/>
        <v>0</v>
      </c>
      <c r="N66" s="113"/>
      <c r="P66" s="113"/>
      <c r="R66" s="115">
        <f>+SUM(R12:R64)</f>
        <v>0</v>
      </c>
      <c r="S66" s="115">
        <f t="shared" ref="S66:U66" si="3">+SUM(S12:S64)</f>
        <v>0</v>
      </c>
      <c r="T66" s="115">
        <f t="shared" si="3"/>
        <v>0</v>
      </c>
      <c r="U66" s="115">
        <f t="shared" si="3"/>
        <v>0</v>
      </c>
    </row>
    <row r="70" spans="1:21">
      <c r="B70" s="104"/>
      <c r="F70" s="126"/>
      <c r="G70" s="126"/>
      <c r="H70" s="126"/>
      <c r="N70" s="104"/>
      <c r="O70" s="104"/>
      <c r="P70" s="104"/>
      <c r="Q70" s="104"/>
      <c r="R70" s="104"/>
    </row>
    <row r="71" spans="1:21">
      <c r="B71" s="105" t="str">
        <f>Carátula!A15</f>
        <v>C.P. Laura Cansino Bravo</v>
      </c>
      <c r="F71" s="261" t="s">
        <v>221</v>
      </c>
      <c r="G71" s="261"/>
      <c r="H71" s="261"/>
      <c r="I71" s="261"/>
      <c r="J71" s="261"/>
      <c r="N71" s="261" t="s">
        <v>232</v>
      </c>
      <c r="O71" s="261"/>
      <c r="P71" s="261"/>
      <c r="Q71" s="261"/>
      <c r="R71" s="261"/>
    </row>
    <row r="72" spans="1:21">
      <c r="B72" s="183" t="str">
        <f>Carátula!A16</f>
        <v>Directora de Recursos Financieros</v>
      </c>
      <c r="F72" s="260" t="s">
        <v>223</v>
      </c>
      <c r="G72" s="260"/>
      <c r="H72" s="260"/>
      <c r="I72" s="260"/>
      <c r="J72" s="260"/>
      <c r="N72" s="260" t="s">
        <v>233</v>
      </c>
      <c r="O72" s="260"/>
      <c r="P72" s="260"/>
      <c r="Q72" s="260"/>
      <c r="R72" s="260"/>
    </row>
  </sheetData>
  <sheetProtection insertRows="0"/>
  <mergeCells count="16">
    <mergeCell ref="N72:R72"/>
    <mergeCell ref="N71:R71"/>
    <mergeCell ref="J9:L9"/>
    <mergeCell ref="A11:U11"/>
    <mergeCell ref="F71:J71"/>
    <mergeCell ref="F72:J72"/>
    <mergeCell ref="A1:T1"/>
    <mergeCell ref="A2:T2"/>
    <mergeCell ref="A3:Q3"/>
    <mergeCell ref="A4:T4"/>
    <mergeCell ref="A8:A9"/>
    <mergeCell ref="B8:P8"/>
    <mergeCell ref="F9:H9"/>
    <mergeCell ref="A6:U6"/>
    <mergeCell ref="R8:U9"/>
    <mergeCell ref="A7:U7"/>
  </mergeCells>
  <printOptions horizontalCentered="1"/>
  <pageMargins left="0.19685039370078741" right="0.19685039370078741" top="0.39370078740157483" bottom="0.39370078740157483" header="0" footer="0"/>
  <pageSetup scale="54" orientation="landscape" r:id="rId1"/>
  <headerFooter alignWithMargins="0"/>
  <ignoredErrors>
    <ignoredError sqref="F66:H66 J66:L66 R66:T6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zoomScaleNormal="100" workbookViewId="0">
      <selection activeCell="S29" sqref="S29"/>
    </sheetView>
  </sheetViews>
  <sheetFormatPr baseColWidth="10" defaultColWidth="9.140625" defaultRowHeight="12.75"/>
  <cols>
    <col min="1" max="1" width="29" style="4" customWidth="1"/>
    <col min="2" max="2" width="14" style="4" bestFit="1" customWidth="1"/>
    <col min="3" max="3" width="16.5703125" style="4" bestFit="1" customWidth="1"/>
    <col min="4" max="4" width="17.140625" style="4" bestFit="1" customWidth="1"/>
    <col min="5" max="5" width="2.140625" style="4" customWidth="1"/>
    <col min="6" max="6" width="14" style="4" bestFit="1" customWidth="1"/>
    <col min="7" max="7" width="16.5703125" style="4" bestFit="1" customWidth="1"/>
    <col min="8" max="8" width="15.85546875" style="4" bestFit="1" customWidth="1"/>
    <col min="9" max="9" width="2" style="4" customWidth="1"/>
    <col min="10" max="10" width="14" style="4" bestFit="1" customWidth="1"/>
    <col min="11" max="11" width="16.5703125" style="4" bestFit="1" customWidth="1"/>
    <col min="12" max="12" width="15.85546875" style="4" bestFit="1" customWidth="1"/>
    <col min="13" max="13" width="3.140625" style="4" customWidth="1"/>
    <col min="14" max="14" width="14" style="4" bestFit="1" customWidth="1"/>
    <col min="15" max="15" width="16.5703125" style="4" bestFit="1" customWidth="1"/>
    <col min="16" max="16" width="15.85546875" style="4" bestFit="1" customWidth="1"/>
    <col min="17" max="16384" width="9.140625" style="4"/>
  </cols>
  <sheetData>
    <row r="1" spans="1:16" customFormat="1" ht="21.75" customHeight="1">
      <c r="A1" s="265" t="s">
        <v>21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customFormat="1" ht="15">
      <c r="A2" s="266" t="s">
        <v>43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6" customFormat="1" ht="16.5" customHeight="1">
      <c r="A3" s="265" t="s">
        <v>22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</row>
    <row r="4" spans="1:16" customFormat="1" ht="15" customHeight="1">
      <c r="A4" s="267" t="s">
        <v>250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6" customFormat="1" ht="15.7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79"/>
      <c r="O5" s="79"/>
      <c r="P5" s="79"/>
    </row>
    <row r="6" spans="1:16" customFormat="1" ht="26.25" customHeight="1">
      <c r="A6" s="248" t="s">
        <v>23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16" customFormat="1" ht="26.25" customHeight="1">
      <c r="A7" s="253" t="s">
        <v>37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</row>
    <row r="8" spans="1:16" customFormat="1" ht="19.5" customHeight="1">
      <c r="A8" s="61"/>
      <c r="B8" s="270" t="s">
        <v>24</v>
      </c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80"/>
      <c r="N8" s="80"/>
      <c r="O8" s="80"/>
      <c r="P8" s="80"/>
    </row>
    <row r="9" spans="1:16" customFormat="1" ht="30.75" customHeight="1">
      <c r="A9" s="271" t="s">
        <v>2</v>
      </c>
      <c r="B9" s="268" t="s">
        <v>25</v>
      </c>
      <c r="C9" s="268"/>
      <c r="D9" s="268"/>
      <c r="E9" s="81"/>
      <c r="F9" s="268" t="s">
        <v>26</v>
      </c>
      <c r="G9" s="268"/>
      <c r="H9" s="268"/>
      <c r="I9" s="82"/>
      <c r="J9" s="268" t="s">
        <v>228</v>
      </c>
      <c r="K9" s="268"/>
      <c r="L9" s="268"/>
      <c r="M9" s="82"/>
      <c r="N9" s="268" t="s">
        <v>10</v>
      </c>
      <c r="O9" s="268"/>
      <c r="P9" s="268"/>
    </row>
    <row r="10" spans="1:16" customFormat="1" ht="21" customHeight="1">
      <c r="A10" s="271"/>
      <c r="B10" s="2" t="s">
        <v>229</v>
      </c>
      <c r="C10" s="2" t="s">
        <v>230</v>
      </c>
      <c r="D10" s="2" t="s">
        <v>231</v>
      </c>
      <c r="E10" s="83"/>
      <c r="F10" s="2" t="s">
        <v>229</v>
      </c>
      <c r="G10" s="2" t="s">
        <v>230</v>
      </c>
      <c r="H10" s="2" t="s">
        <v>231</v>
      </c>
      <c r="I10" s="83"/>
      <c r="J10" s="2" t="s">
        <v>229</v>
      </c>
      <c r="K10" s="2" t="s">
        <v>230</v>
      </c>
      <c r="L10" s="2" t="s">
        <v>231</v>
      </c>
      <c r="M10" s="83"/>
      <c r="N10" s="2" t="s">
        <v>229</v>
      </c>
      <c r="O10" s="2" t="s">
        <v>230</v>
      </c>
      <c r="P10" s="2" t="s">
        <v>231</v>
      </c>
    </row>
    <row r="11" spans="1:16" s="19" customFormat="1" ht="25.5" customHeight="1">
      <c r="A11" s="125" t="str">
        <f>'Frac I'!A10</f>
        <v>UNIVERSIDAD POLITECNICA DE SAN LUIS POTOSI</v>
      </c>
      <c r="B11" s="189"/>
      <c r="C11" s="189"/>
      <c r="D11" s="189"/>
      <c r="E11" s="65"/>
      <c r="F11" s="189"/>
      <c r="G11" s="189"/>
      <c r="H11" s="189"/>
      <c r="I11" s="65"/>
      <c r="J11" s="64">
        <v>39997</v>
      </c>
      <c r="K11" s="64">
        <v>0</v>
      </c>
      <c r="L11" s="64">
        <v>0</v>
      </c>
      <c r="M11" s="65"/>
      <c r="N11" s="64">
        <f>B11+F11+J11</f>
        <v>39997</v>
      </c>
      <c r="O11" s="64">
        <f t="shared" ref="O11:P13" si="0">C11+G11+K11</f>
        <v>0</v>
      </c>
      <c r="P11" s="64">
        <f t="shared" si="0"/>
        <v>0</v>
      </c>
    </row>
    <row r="12" spans="1:16">
      <c r="A12" s="66"/>
      <c r="B12" s="67"/>
      <c r="C12" s="67"/>
      <c r="D12" s="67"/>
      <c r="E12" s="68"/>
      <c r="F12" s="67"/>
      <c r="G12" s="67"/>
      <c r="H12" s="67"/>
      <c r="I12" s="68"/>
      <c r="J12" s="67">
        <v>40000</v>
      </c>
      <c r="K12" s="67"/>
      <c r="L12" s="67"/>
      <c r="M12" s="68"/>
      <c r="N12" s="64">
        <f t="shared" ref="N12:N13" si="1">B12+F12+J12</f>
        <v>40000</v>
      </c>
      <c r="O12" s="64">
        <f t="shared" si="0"/>
        <v>0</v>
      </c>
      <c r="P12" s="64">
        <f t="shared" si="0"/>
        <v>0</v>
      </c>
    </row>
    <row r="13" spans="1:16">
      <c r="A13" s="66"/>
      <c r="B13" s="70"/>
      <c r="C13" s="70"/>
      <c r="D13" s="70"/>
      <c r="E13" s="71"/>
      <c r="F13" s="70"/>
      <c r="G13" s="70"/>
      <c r="H13" s="70"/>
      <c r="I13" s="71"/>
      <c r="J13" s="70">
        <v>30000</v>
      </c>
      <c r="K13" s="70"/>
      <c r="L13" s="70"/>
      <c r="M13" s="71"/>
      <c r="N13" s="64">
        <f t="shared" si="1"/>
        <v>30000</v>
      </c>
      <c r="O13" s="64">
        <f t="shared" si="0"/>
        <v>0</v>
      </c>
      <c r="P13" s="64">
        <f t="shared" si="0"/>
        <v>0</v>
      </c>
    </row>
    <row r="14" spans="1:16">
      <c r="A14" s="72"/>
      <c r="B14" s="73"/>
      <c r="C14" s="73"/>
      <c r="D14" s="73"/>
      <c r="E14" s="74"/>
      <c r="F14" s="73"/>
      <c r="G14" s="73"/>
      <c r="H14" s="73"/>
      <c r="I14" s="74"/>
      <c r="J14" s="73"/>
      <c r="K14" s="73"/>
      <c r="L14" s="73"/>
      <c r="M14" s="74"/>
      <c r="N14" s="73"/>
      <c r="O14" s="73"/>
      <c r="P14" s="73"/>
    </row>
    <row r="15" spans="1:16">
      <c r="A15" s="72"/>
      <c r="B15" s="73"/>
      <c r="C15" s="73"/>
      <c r="D15" s="73"/>
      <c r="E15" s="74"/>
      <c r="F15" s="73"/>
      <c r="G15" s="73"/>
      <c r="H15" s="73"/>
      <c r="I15" s="74"/>
      <c r="J15" s="73"/>
      <c r="K15" s="73"/>
      <c r="L15" s="73"/>
      <c r="M15" s="74"/>
      <c r="N15" s="73"/>
      <c r="O15" s="73"/>
      <c r="P15" s="73"/>
    </row>
    <row r="16" spans="1:16">
      <c r="A16" s="72"/>
      <c r="B16" s="73"/>
      <c r="C16" s="73"/>
      <c r="D16" s="73"/>
      <c r="E16" s="74"/>
      <c r="F16" s="73"/>
      <c r="G16" s="73"/>
      <c r="H16" s="73"/>
      <c r="I16" s="74"/>
      <c r="J16" s="73"/>
      <c r="K16" s="73"/>
      <c r="L16" s="73"/>
      <c r="M16" s="74"/>
      <c r="N16" s="73"/>
      <c r="O16" s="73"/>
      <c r="P16" s="73"/>
    </row>
    <row r="17" spans="1:16">
      <c r="A17" s="72"/>
      <c r="B17" s="73"/>
      <c r="C17" s="73"/>
      <c r="D17" s="73"/>
      <c r="E17" s="74"/>
      <c r="F17" s="73"/>
      <c r="G17" s="73"/>
      <c r="H17" s="73"/>
      <c r="I17" s="74"/>
      <c r="J17" s="73"/>
      <c r="K17" s="73"/>
      <c r="L17" s="73"/>
      <c r="M17" s="74"/>
      <c r="N17" s="73"/>
      <c r="O17" s="73"/>
      <c r="P17" s="73"/>
    </row>
    <row r="18" spans="1:16">
      <c r="A18" s="72"/>
      <c r="B18" s="73"/>
      <c r="C18" s="73"/>
      <c r="D18" s="73"/>
      <c r="E18" s="74"/>
      <c r="F18" s="73"/>
      <c r="G18" s="73"/>
      <c r="H18" s="73"/>
      <c r="I18" s="74"/>
      <c r="J18" s="73"/>
      <c r="K18" s="73"/>
      <c r="L18" s="73"/>
      <c r="M18" s="74"/>
      <c r="N18" s="73"/>
      <c r="O18" s="73"/>
      <c r="P18" s="73"/>
    </row>
    <row r="19" spans="1:16">
      <c r="A19" s="72"/>
      <c r="B19" s="72"/>
      <c r="C19" s="72"/>
      <c r="D19" s="72"/>
      <c r="E19" s="75"/>
      <c r="F19" s="72"/>
      <c r="G19" s="72"/>
      <c r="H19" s="72"/>
      <c r="I19" s="75"/>
      <c r="J19" s="72"/>
      <c r="K19" s="72"/>
      <c r="L19" s="72"/>
      <c r="M19" s="75"/>
      <c r="N19" s="72"/>
      <c r="O19" s="72"/>
      <c r="P19" s="72"/>
    </row>
    <row r="20" spans="1:16">
      <c r="A20" s="72"/>
      <c r="B20" s="72"/>
      <c r="C20" s="72"/>
      <c r="D20" s="72"/>
      <c r="E20" s="75"/>
      <c r="F20" s="72"/>
      <c r="G20" s="72"/>
      <c r="H20" s="72"/>
      <c r="I20" s="75"/>
      <c r="J20" s="72"/>
      <c r="K20" s="72"/>
      <c r="L20" s="72"/>
      <c r="M20" s="75"/>
      <c r="N20" s="72"/>
      <c r="O20" s="72"/>
      <c r="P20" s="70"/>
    </row>
    <row r="21" spans="1:16">
      <c r="A21" s="72"/>
      <c r="B21" s="72"/>
      <c r="C21" s="72"/>
      <c r="D21" s="72"/>
      <c r="E21" s="75"/>
      <c r="F21" s="72"/>
      <c r="G21" s="72"/>
      <c r="H21" s="72"/>
      <c r="I21" s="75"/>
      <c r="J21" s="72"/>
      <c r="K21" s="72"/>
      <c r="L21" s="72"/>
      <c r="M21" s="75"/>
      <c r="N21" s="72"/>
      <c r="O21" s="72"/>
      <c r="P21" s="69"/>
    </row>
    <row r="22" spans="1:16">
      <c r="A22" s="72"/>
      <c r="B22" s="72"/>
      <c r="C22" s="72"/>
      <c r="D22" s="72"/>
      <c r="E22" s="75"/>
      <c r="F22" s="72"/>
      <c r="G22" s="72"/>
      <c r="H22" s="67"/>
      <c r="I22" s="75"/>
      <c r="J22" s="72"/>
      <c r="K22" s="72"/>
      <c r="L22" s="72"/>
      <c r="M22" s="75"/>
      <c r="N22" s="72"/>
      <c r="O22" s="72"/>
      <c r="P22" s="70"/>
    </row>
    <row r="23" spans="1:16">
      <c r="A23" s="72"/>
      <c r="B23" s="72"/>
      <c r="C23" s="72"/>
      <c r="D23" s="72"/>
      <c r="E23" s="75"/>
      <c r="F23" s="72"/>
      <c r="G23" s="72"/>
      <c r="H23" s="72"/>
      <c r="I23" s="75"/>
      <c r="J23" s="72"/>
      <c r="K23" s="72"/>
      <c r="L23" s="72"/>
      <c r="M23" s="75"/>
      <c r="N23" s="72"/>
      <c r="O23" s="72"/>
      <c r="P23" s="72"/>
    </row>
    <row r="24" spans="1:16">
      <c r="A24" s="72"/>
      <c r="B24" s="72"/>
      <c r="C24" s="72"/>
      <c r="D24" s="72"/>
      <c r="E24" s="75"/>
      <c r="F24" s="72"/>
      <c r="G24" s="72"/>
      <c r="H24" s="70"/>
      <c r="I24" s="75"/>
      <c r="J24" s="72"/>
      <c r="K24" s="72"/>
      <c r="L24" s="72"/>
      <c r="M24" s="75"/>
      <c r="N24" s="72"/>
      <c r="O24" s="72"/>
      <c r="P24" s="72"/>
    </row>
    <row r="25" spans="1:16">
      <c r="A25" s="72"/>
      <c r="B25" s="72"/>
      <c r="C25" s="72"/>
      <c r="D25" s="72"/>
      <c r="E25" s="75"/>
      <c r="F25" s="72"/>
      <c r="G25" s="72"/>
      <c r="H25" s="70"/>
      <c r="I25" s="75"/>
      <c r="J25" s="72"/>
      <c r="K25" s="72"/>
      <c r="L25" s="72"/>
      <c r="M25" s="75"/>
      <c r="N25" s="72"/>
      <c r="O25" s="72"/>
      <c r="P25" s="72"/>
    </row>
    <row r="26" spans="1:16">
      <c r="A26" s="72"/>
      <c r="B26" s="72"/>
      <c r="C26" s="72"/>
      <c r="D26" s="72"/>
      <c r="E26" s="75"/>
      <c r="F26" s="72"/>
      <c r="G26" s="72"/>
      <c r="H26" s="72"/>
      <c r="I26" s="75"/>
      <c r="J26" s="72"/>
      <c r="K26" s="72"/>
      <c r="L26" s="72"/>
      <c r="M26" s="75"/>
      <c r="N26" s="72"/>
      <c r="O26" s="72"/>
      <c r="P26" s="72"/>
    </row>
    <row r="27" spans="1:16">
      <c r="A27" s="72"/>
      <c r="B27" s="72"/>
      <c r="C27" s="72"/>
      <c r="D27" s="72"/>
      <c r="E27" s="75"/>
      <c r="F27" s="72"/>
      <c r="G27" s="72"/>
      <c r="H27" s="72"/>
      <c r="I27" s="75"/>
      <c r="J27" s="72"/>
      <c r="K27" s="72"/>
      <c r="L27" s="72"/>
      <c r="M27" s="75"/>
      <c r="N27" s="72"/>
      <c r="O27" s="72"/>
      <c r="P27" s="72"/>
    </row>
    <row r="28" spans="1:16">
      <c r="A28" s="72"/>
      <c r="B28" s="72"/>
      <c r="C28" s="72"/>
      <c r="D28" s="72"/>
      <c r="E28" s="75"/>
      <c r="F28" s="72"/>
      <c r="G28" s="72"/>
      <c r="H28" s="72"/>
      <c r="I28" s="75"/>
      <c r="J28" s="72"/>
      <c r="K28" s="72"/>
      <c r="L28" s="72"/>
      <c r="M28" s="75"/>
      <c r="N28" s="72"/>
      <c r="O28" s="72"/>
      <c r="P28" s="72"/>
    </row>
    <row r="29" spans="1:16">
      <c r="A29" s="72"/>
      <c r="B29" s="72"/>
      <c r="C29" s="72"/>
      <c r="D29" s="72"/>
      <c r="E29" s="75"/>
      <c r="F29" s="72"/>
      <c r="G29" s="72"/>
      <c r="H29" s="72"/>
      <c r="I29" s="75"/>
      <c r="J29" s="72"/>
      <c r="K29" s="72"/>
      <c r="L29" s="72"/>
      <c r="M29" s="75"/>
      <c r="N29" s="72"/>
      <c r="O29" s="72"/>
      <c r="P29" s="72"/>
    </row>
    <row r="30" spans="1:16">
      <c r="A30" s="72"/>
      <c r="B30" s="72"/>
      <c r="C30" s="72"/>
      <c r="D30" s="72"/>
      <c r="E30" s="75"/>
      <c r="F30" s="72"/>
      <c r="G30" s="72"/>
      <c r="H30" s="72"/>
      <c r="I30" s="75"/>
      <c r="J30" s="72"/>
      <c r="K30" s="72"/>
      <c r="L30" s="72"/>
      <c r="M30" s="75"/>
      <c r="N30" s="72"/>
      <c r="O30" s="72"/>
      <c r="P30" s="72"/>
    </row>
    <row r="31" spans="1:16">
      <c r="A31" s="72"/>
      <c r="B31" s="72"/>
      <c r="C31" s="72"/>
      <c r="D31" s="72"/>
      <c r="E31" s="75"/>
      <c r="F31" s="72"/>
      <c r="G31" s="72"/>
      <c r="H31" s="72"/>
      <c r="I31" s="75"/>
      <c r="J31" s="72"/>
      <c r="K31" s="72"/>
      <c r="L31" s="72"/>
      <c r="M31" s="75"/>
      <c r="N31" s="72"/>
      <c r="O31" s="72"/>
      <c r="P31" s="72"/>
    </row>
    <row r="32" spans="1:16">
      <c r="A32" s="72"/>
      <c r="B32" s="72"/>
      <c r="C32" s="72"/>
      <c r="D32" s="72"/>
      <c r="E32" s="75"/>
      <c r="F32" s="72"/>
      <c r="G32" s="72"/>
      <c r="H32" s="72"/>
      <c r="I32" s="75"/>
      <c r="J32" s="72"/>
      <c r="K32" s="72"/>
      <c r="L32" s="72"/>
      <c r="M32" s="75"/>
      <c r="N32" s="72"/>
      <c r="O32" s="72"/>
      <c r="P32" s="72"/>
    </row>
    <row r="33" spans="1:16">
      <c r="A33" s="72"/>
      <c r="B33" s="72"/>
      <c r="C33" s="72"/>
      <c r="D33" s="72"/>
      <c r="E33" s="75"/>
      <c r="F33" s="72"/>
      <c r="G33" s="72"/>
      <c r="H33" s="76"/>
      <c r="I33" s="77"/>
      <c r="J33" s="72"/>
      <c r="K33" s="72"/>
      <c r="L33" s="72"/>
      <c r="M33" s="75"/>
      <c r="N33" s="72"/>
      <c r="O33" s="72"/>
      <c r="P33" s="72"/>
    </row>
    <row r="34" spans="1:16">
      <c r="A34" s="72"/>
      <c r="B34" s="72"/>
      <c r="C34" s="72"/>
      <c r="D34" s="72"/>
      <c r="E34" s="75"/>
      <c r="F34" s="72"/>
      <c r="G34" s="72"/>
      <c r="H34" s="72"/>
      <c r="I34" s="75"/>
      <c r="J34" s="72"/>
      <c r="K34" s="72"/>
      <c r="L34" s="72"/>
      <c r="M34" s="75"/>
      <c r="N34" s="72"/>
      <c r="O34" s="72"/>
      <c r="P34" s="72"/>
    </row>
    <row r="35" spans="1:16">
      <c r="A35" s="72"/>
      <c r="B35" s="72"/>
      <c r="C35" s="72"/>
      <c r="D35" s="72"/>
      <c r="E35" s="75"/>
      <c r="F35" s="72"/>
      <c r="G35" s="72"/>
      <c r="H35" s="72"/>
      <c r="I35" s="75"/>
      <c r="J35" s="72"/>
      <c r="K35" s="72"/>
      <c r="L35" s="72"/>
      <c r="M35" s="75"/>
      <c r="N35" s="72"/>
      <c r="O35" s="72"/>
      <c r="P35" s="72"/>
    </row>
    <row r="36" spans="1:16">
      <c r="A36" s="72"/>
      <c r="B36" s="72"/>
      <c r="C36" s="72"/>
      <c r="D36" s="72"/>
      <c r="E36" s="75"/>
      <c r="F36" s="72"/>
      <c r="G36" s="72"/>
      <c r="H36" s="72"/>
      <c r="I36" s="75"/>
      <c r="J36" s="72"/>
      <c r="K36" s="72"/>
      <c r="L36" s="72"/>
      <c r="M36" s="75"/>
      <c r="N36" s="72"/>
      <c r="O36" s="72"/>
      <c r="P36" s="72"/>
    </row>
    <row r="37" spans="1:16">
      <c r="A37" s="72"/>
      <c r="B37" s="72"/>
      <c r="C37" s="72"/>
      <c r="D37" s="72"/>
      <c r="E37" s="75"/>
      <c r="F37" s="72"/>
      <c r="G37" s="72"/>
      <c r="H37" s="72"/>
      <c r="I37" s="75"/>
      <c r="J37" s="72"/>
      <c r="K37" s="72"/>
      <c r="L37" s="72"/>
      <c r="M37" s="75"/>
      <c r="N37" s="72"/>
      <c r="O37" s="72"/>
      <c r="P37" s="72"/>
    </row>
    <row r="38" spans="1:16">
      <c r="A38" s="72"/>
      <c r="B38" s="72"/>
      <c r="C38" s="72"/>
      <c r="D38" s="72"/>
      <c r="E38" s="75"/>
      <c r="F38" s="72"/>
      <c r="G38" s="72"/>
      <c r="H38" s="72"/>
      <c r="I38" s="75"/>
      <c r="J38" s="72"/>
      <c r="K38" s="72"/>
      <c r="L38" s="72"/>
      <c r="M38" s="75"/>
      <c r="N38" s="72"/>
      <c r="O38" s="72"/>
      <c r="P38" s="72"/>
    </row>
    <row r="39" spans="1:16">
      <c r="A39" s="72"/>
      <c r="B39" s="72"/>
      <c r="C39" s="72"/>
      <c r="D39" s="72"/>
      <c r="E39" s="75"/>
      <c r="F39" s="72"/>
      <c r="G39" s="72"/>
      <c r="H39" s="72"/>
      <c r="I39" s="75"/>
      <c r="J39" s="72"/>
      <c r="K39" s="72"/>
      <c r="L39" s="72"/>
      <c r="M39" s="75"/>
      <c r="N39" s="72"/>
      <c r="O39" s="72"/>
      <c r="P39" s="72"/>
    </row>
    <row r="40" spans="1:16">
      <c r="A40" s="72"/>
      <c r="B40" s="72"/>
      <c r="C40" s="72"/>
      <c r="D40" s="72"/>
      <c r="E40" s="75"/>
      <c r="F40" s="72"/>
      <c r="G40" s="72"/>
      <c r="H40" s="72"/>
      <c r="I40" s="75"/>
      <c r="J40" s="72"/>
      <c r="K40" s="72"/>
      <c r="L40" s="72"/>
      <c r="M40" s="75"/>
      <c r="N40" s="72"/>
      <c r="O40" s="72"/>
      <c r="P40" s="72"/>
    </row>
    <row r="41" spans="1:16">
      <c r="A41" s="72"/>
      <c r="B41" s="72"/>
      <c r="C41" s="72"/>
      <c r="D41" s="72"/>
      <c r="E41" s="75"/>
      <c r="F41" s="72"/>
      <c r="G41" s="72"/>
      <c r="H41" s="72"/>
      <c r="I41" s="75"/>
      <c r="J41" s="72"/>
      <c r="K41" s="72"/>
      <c r="L41" s="72"/>
      <c r="M41" s="75"/>
      <c r="N41" s="72"/>
      <c r="O41" s="72"/>
      <c r="P41" s="72"/>
    </row>
    <row r="42" spans="1:16">
      <c r="A42" s="72"/>
      <c r="B42" s="72"/>
      <c r="C42" s="72"/>
      <c r="D42" s="72"/>
      <c r="E42" s="75"/>
      <c r="F42" s="72"/>
      <c r="G42" s="72"/>
      <c r="H42" s="72"/>
      <c r="I42" s="75"/>
      <c r="J42" s="72"/>
      <c r="K42" s="72"/>
      <c r="L42" s="72"/>
      <c r="M42" s="75"/>
      <c r="N42" s="72"/>
      <c r="O42" s="72"/>
      <c r="P42" s="72"/>
    </row>
    <row r="44" spans="1:16">
      <c r="A44" s="116" t="s">
        <v>10</v>
      </c>
      <c r="B44" s="117">
        <f>+SUM(B11:B42)</f>
        <v>0</v>
      </c>
      <c r="C44" s="117">
        <f t="shared" ref="C44:D44" si="2">+SUM(C11:C42)</f>
        <v>0</v>
      </c>
      <c r="D44" s="117">
        <f t="shared" si="2"/>
        <v>0</v>
      </c>
      <c r="F44" s="117">
        <f>+SUM(F11:F42)</f>
        <v>0</v>
      </c>
      <c r="G44" s="117">
        <f t="shared" ref="G44:H44" si="3">+SUM(G11:G42)</f>
        <v>0</v>
      </c>
      <c r="H44" s="117">
        <f t="shared" si="3"/>
        <v>0</v>
      </c>
      <c r="J44" s="117">
        <f>+SUM(J11:J42)</f>
        <v>109997</v>
      </c>
      <c r="K44" s="117">
        <f t="shared" ref="K44:L44" si="4">+SUM(K11:K42)</f>
        <v>0</v>
      </c>
      <c r="L44" s="117">
        <f t="shared" si="4"/>
        <v>0</v>
      </c>
      <c r="N44" s="117">
        <f>+SUM(N11:N42)</f>
        <v>109997</v>
      </c>
      <c r="O44" s="117">
        <f t="shared" ref="O44:P44" si="5">+SUM(O11:O42)</f>
        <v>0</v>
      </c>
      <c r="P44" s="117">
        <f t="shared" si="5"/>
        <v>0</v>
      </c>
    </row>
    <row r="47" spans="1:16" ht="13.5" thickBot="1">
      <c r="A47" s="78"/>
      <c r="B47" s="78"/>
      <c r="C47" s="78"/>
      <c r="D47" s="78"/>
      <c r="F47" s="78"/>
      <c r="H47" s="78"/>
      <c r="J47" s="78"/>
      <c r="K47" s="78"/>
      <c r="L47" s="78"/>
      <c r="N47" s="78"/>
      <c r="O47" s="78"/>
      <c r="P47" s="78"/>
    </row>
    <row r="48" spans="1:16">
      <c r="A48" s="269"/>
      <c r="B48" s="269"/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</row>
    <row r="52" spans="1:16">
      <c r="A52" s="104"/>
      <c r="B52" s="104"/>
      <c r="F52" s="104"/>
      <c r="G52" s="104"/>
      <c r="H52" s="104"/>
      <c r="N52" s="104"/>
      <c r="O52" s="104"/>
      <c r="P52" s="104"/>
    </row>
    <row r="53" spans="1:16">
      <c r="A53" s="260" t="s">
        <v>39</v>
      </c>
      <c r="B53" s="260"/>
      <c r="F53" s="264" t="s">
        <v>220</v>
      </c>
      <c r="G53" s="264"/>
      <c r="H53" s="264"/>
      <c r="N53" s="261" t="s">
        <v>40</v>
      </c>
      <c r="O53" s="261"/>
      <c r="P53" s="261"/>
    </row>
    <row r="54" spans="1:16">
      <c r="A54" s="263" t="str">
        <f>Carátula!A15</f>
        <v>C.P. Laura Cansino Bravo</v>
      </c>
      <c r="B54" s="263"/>
      <c r="F54" s="263" t="s">
        <v>221</v>
      </c>
      <c r="G54" s="263"/>
      <c r="H54" s="263"/>
      <c r="N54" s="263" t="s">
        <v>232</v>
      </c>
      <c r="O54" s="263"/>
      <c r="P54" s="263"/>
    </row>
    <row r="55" spans="1:16">
      <c r="A55" s="263" t="str">
        <f>Carátula!A16</f>
        <v>Directora de Recursos Financieros</v>
      </c>
      <c r="B55" s="263"/>
      <c r="F55" s="263" t="s">
        <v>224</v>
      </c>
      <c r="G55" s="263"/>
      <c r="H55" s="263"/>
      <c r="N55" s="263" t="s">
        <v>233</v>
      </c>
      <c r="O55" s="263"/>
      <c r="P55" s="263"/>
    </row>
  </sheetData>
  <mergeCells count="22">
    <mergeCell ref="A7:P7"/>
    <mergeCell ref="N9:P9"/>
    <mergeCell ref="A48:P48"/>
    <mergeCell ref="B8:L8"/>
    <mergeCell ref="A9:A10"/>
    <mergeCell ref="B9:D9"/>
    <mergeCell ref="F9:H9"/>
    <mergeCell ref="J9:L9"/>
    <mergeCell ref="A1:P1"/>
    <mergeCell ref="A2:P2"/>
    <mergeCell ref="A3:P3"/>
    <mergeCell ref="A4:P4"/>
    <mergeCell ref="A6:P6"/>
    <mergeCell ref="A54:B54"/>
    <mergeCell ref="A55:B55"/>
    <mergeCell ref="N54:P54"/>
    <mergeCell ref="N55:P55"/>
    <mergeCell ref="F53:H53"/>
    <mergeCell ref="N53:P53"/>
    <mergeCell ref="A53:B53"/>
    <mergeCell ref="F54:H54"/>
    <mergeCell ref="F55:H55"/>
  </mergeCells>
  <printOptions horizontalCentered="1"/>
  <pageMargins left="0.78740157480314965" right="0.19685039370078741" top="0.39370078740157483" bottom="0.39370078740157483" header="0" footer="0"/>
  <pageSetup scale="58" orientation="landscape" r:id="rId1"/>
  <headerFooter alignWithMargins="0"/>
  <ignoredErrors>
    <ignoredError sqref="B44:D44 F44:H44 J44:L44 N44:P4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94"/>
  <sheetViews>
    <sheetView showGridLines="0" workbookViewId="0">
      <selection activeCell="F40" sqref="F40"/>
    </sheetView>
  </sheetViews>
  <sheetFormatPr baseColWidth="10" defaultRowHeight="12.75"/>
  <cols>
    <col min="1" max="1" width="26.5703125" customWidth="1"/>
    <col min="2" max="2" width="33.5703125" customWidth="1"/>
    <col min="3" max="3" width="32.28515625" customWidth="1"/>
    <col min="4" max="4" width="42.7109375" customWidth="1"/>
    <col min="5" max="5" width="28.85546875" customWidth="1"/>
    <col min="6" max="6" width="37.5703125" customWidth="1"/>
  </cols>
  <sheetData>
    <row r="1" spans="1:33" ht="15">
      <c r="A1" s="254" t="s">
        <v>0</v>
      </c>
      <c r="B1" s="254"/>
      <c r="C1" s="254"/>
      <c r="D1" s="254"/>
      <c r="E1" s="254"/>
      <c r="F1" s="254"/>
      <c r="G1" s="254"/>
    </row>
    <row r="2" spans="1:33" ht="15">
      <c r="A2" s="245" t="s">
        <v>252</v>
      </c>
      <c r="B2" s="245"/>
      <c r="C2" s="245"/>
      <c r="D2" s="245"/>
      <c r="E2" s="245"/>
      <c r="F2" s="245"/>
      <c r="G2" s="256"/>
    </row>
    <row r="3" spans="1:33" ht="15">
      <c r="A3" s="90" t="s">
        <v>253</v>
      </c>
      <c r="B3" s="90"/>
      <c r="C3" s="91"/>
      <c r="D3" s="90"/>
      <c r="E3" s="90"/>
      <c r="F3" s="90"/>
      <c r="G3" s="199"/>
    </row>
    <row r="4" spans="1:33" ht="15">
      <c r="A4" s="196" t="s">
        <v>251</v>
      </c>
      <c r="B4" s="196"/>
      <c r="C4" s="91"/>
      <c r="D4" s="196"/>
      <c r="E4" s="196"/>
      <c r="F4" s="196"/>
      <c r="G4" s="196"/>
    </row>
    <row r="5" spans="1:33" ht="15">
      <c r="A5" s="246"/>
      <c r="B5" s="246"/>
      <c r="C5" s="246"/>
      <c r="D5" s="246"/>
      <c r="E5" s="246"/>
      <c r="F5" s="246"/>
      <c r="G5" s="247"/>
    </row>
    <row r="6" spans="1:33" ht="18">
      <c r="A6" s="272" t="s">
        <v>254</v>
      </c>
      <c r="B6" s="272"/>
      <c r="C6" s="272"/>
      <c r="D6" s="272"/>
      <c r="E6" s="272"/>
      <c r="F6" s="272"/>
      <c r="G6" s="272"/>
    </row>
    <row r="7" spans="1:33" ht="18">
      <c r="A7" s="253" t="s">
        <v>255</v>
      </c>
      <c r="B7" s="253"/>
      <c r="C7" s="253"/>
      <c r="D7" s="253"/>
      <c r="E7" s="253"/>
      <c r="F7" s="253"/>
      <c r="G7" s="253"/>
    </row>
    <row r="8" spans="1:33" ht="13.5">
      <c r="A8" s="200" t="s">
        <v>256</v>
      </c>
      <c r="B8" s="201"/>
      <c r="C8" s="201"/>
      <c r="D8" s="201"/>
      <c r="E8" s="201"/>
      <c r="F8" s="201"/>
      <c r="G8" s="20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1:33">
      <c r="A9" s="203"/>
      <c r="B9" s="204"/>
      <c r="C9" s="204"/>
      <c r="D9" s="205"/>
      <c r="E9" s="204"/>
      <c r="F9" s="204"/>
      <c r="G9" s="20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</row>
    <row r="10" spans="1:33" ht="16.5" customHeight="1">
      <c r="A10" s="207" t="s">
        <v>257</v>
      </c>
      <c r="B10" s="208"/>
      <c r="C10" s="208"/>
      <c r="D10" s="209"/>
      <c r="E10" s="208"/>
      <c r="F10" s="208"/>
      <c r="G10" s="210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1:33" ht="16.5" customHeight="1">
      <c r="A11" s="207" t="s">
        <v>258</v>
      </c>
      <c r="B11" s="208"/>
      <c r="C11" s="208"/>
      <c r="D11" s="209"/>
      <c r="E11" s="208"/>
      <c r="F11" s="208"/>
      <c r="G11" s="210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</row>
    <row r="12" spans="1:33" ht="17.25" customHeight="1">
      <c r="A12" s="207" t="s">
        <v>259</v>
      </c>
      <c r="B12" s="208"/>
      <c r="C12" s="208"/>
      <c r="D12" s="209"/>
      <c r="E12" s="208"/>
      <c r="F12" s="208"/>
      <c r="G12" s="210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</row>
    <row r="13" spans="1:33">
      <c r="A13" s="207" t="s">
        <v>260</v>
      </c>
      <c r="B13" s="208"/>
      <c r="C13" s="208"/>
      <c r="D13" s="209"/>
      <c r="E13" s="208"/>
      <c r="F13" s="208"/>
      <c r="G13" s="210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</row>
    <row r="14" spans="1:33">
      <c r="A14" s="211"/>
      <c r="B14" s="208"/>
      <c r="C14" s="208"/>
      <c r="D14" s="209"/>
      <c r="E14" s="208"/>
      <c r="F14" s="208"/>
      <c r="G14" s="210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</row>
    <row r="15" spans="1:33">
      <c r="A15" s="211"/>
      <c r="B15" s="208"/>
      <c r="C15" s="208"/>
      <c r="D15" s="209"/>
      <c r="E15" s="208"/>
      <c r="F15" s="208"/>
      <c r="G15" s="21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</row>
    <row r="16" spans="1:33">
      <c r="A16" s="211"/>
      <c r="B16" s="208"/>
      <c r="C16" s="208"/>
      <c r="D16" s="209"/>
      <c r="E16" s="208"/>
      <c r="F16" s="208"/>
      <c r="G16" s="210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</row>
    <row r="17" spans="1:33">
      <c r="A17" s="211"/>
      <c r="B17" s="208"/>
      <c r="C17" s="208"/>
      <c r="D17" s="209"/>
      <c r="E17" s="208"/>
      <c r="F17" s="208"/>
      <c r="G17" s="210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1:33">
      <c r="A18" s="211"/>
      <c r="B18" s="208"/>
      <c r="C18" s="208"/>
      <c r="D18" s="209"/>
      <c r="E18" s="208"/>
      <c r="F18" s="208"/>
      <c r="G18" s="210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</row>
    <row r="19" spans="1:33">
      <c r="A19" s="211"/>
      <c r="B19" s="208"/>
      <c r="C19" s="208"/>
      <c r="D19" s="209"/>
      <c r="E19" s="208"/>
      <c r="F19" s="208"/>
      <c r="G19" s="210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</row>
    <row r="20" spans="1:33">
      <c r="A20" s="212"/>
      <c r="B20" s="213"/>
      <c r="C20" s="214"/>
      <c r="D20" s="215"/>
      <c r="E20" s="214"/>
      <c r="F20" s="214"/>
      <c r="G20" s="21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</row>
    <row r="21" spans="1:33">
      <c r="A21" s="4"/>
      <c r="B21" s="4"/>
      <c r="C21" s="198"/>
      <c r="D21" s="4"/>
      <c r="E21" s="4"/>
      <c r="F21" s="4"/>
      <c r="G21" s="2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3.5" thickBot="1">
      <c r="A22" s="4"/>
      <c r="B22" s="4"/>
      <c r="C22" s="198"/>
      <c r="D22" s="89"/>
      <c r="E22" s="89"/>
      <c r="F22" s="89"/>
      <c r="G22" s="2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269"/>
      <c r="B23" s="269"/>
      <c r="C23" s="269"/>
      <c r="D23" s="269"/>
      <c r="E23" s="269"/>
      <c r="F23" s="269"/>
      <c r="G23" s="26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>
      <c r="A24" s="4"/>
      <c r="B24" s="4"/>
      <c r="C24" s="19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>
      <c r="A25" s="4"/>
      <c r="B25" s="4"/>
      <c r="C25" s="19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>
      <c r="A26" s="4"/>
      <c r="B26" s="104"/>
      <c r="C26" s="198"/>
      <c r="D26" s="104"/>
      <c r="E26" s="4"/>
      <c r="F26" s="10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>
      <c r="A27" s="4"/>
      <c r="B27" s="197" t="str">
        <f>[2]Carátula!A15</f>
        <v>C.P. Laura Cansino Bravo</v>
      </c>
      <c r="C27" s="197"/>
      <c r="D27" s="197" t="s">
        <v>221</v>
      </c>
      <c r="E27" s="197"/>
      <c r="F27" s="197" t="s">
        <v>261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>
      <c r="A28" s="4"/>
      <c r="B28" s="197" t="str">
        <f>[2]Carátula!A16</f>
        <v>Directora de Recursos Financieros</v>
      </c>
      <c r="C28" s="198"/>
      <c r="D28" s="198" t="s">
        <v>224</v>
      </c>
      <c r="E28" s="4"/>
      <c r="F28" s="197" t="s">
        <v>262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>
      <c r="A29" s="4"/>
      <c r="B29" s="4"/>
      <c r="C29" s="19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>
      <c r="A30" s="4"/>
      <c r="B30" s="4"/>
      <c r="C30" s="19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>
      <c r="A31" s="4"/>
      <c r="B31" s="4"/>
      <c r="C31" s="19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>
      <c r="A32" s="4"/>
      <c r="B32" s="4"/>
      <c r="C32" s="198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4"/>
      <c r="B33" s="4"/>
      <c r="C33" s="198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>
      <c r="A34" s="4"/>
      <c r="B34" s="4"/>
      <c r="C34" s="19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>
      <c r="A35" s="4"/>
      <c r="B35" s="4"/>
      <c r="C35" s="198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>
      <c r="A36" s="4"/>
      <c r="B36" s="4"/>
      <c r="C36" s="19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>
      <c r="A37" s="4"/>
      <c r="B37" s="4"/>
      <c r="C37" s="198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>
      <c r="A38" s="4"/>
      <c r="B38" s="4"/>
      <c r="C38" s="198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4"/>
      <c r="B39" s="4"/>
      <c r="C39" s="19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>
      <c r="A40" s="4"/>
      <c r="B40" s="4"/>
      <c r="C40" s="198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>
      <c r="A41" s="4"/>
      <c r="B41" s="4"/>
      <c r="C41" s="198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 s="4"/>
      <c r="B42" s="4"/>
      <c r="C42" s="198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>
      <c r="A43" s="4"/>
      <c r="B43" s="4"/>
      <c r="C43" s="19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>
      <c r="A44" s="4"/>
      <c r="B44" s="4"/>
      <c r="C44" s="19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 s="4"/>
      <c r="B45" s="4"/>
      <c r="C45" s="19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>
      <c r="A46" s="4"/>
      <c r="B46" s="4"/>
      <c r="C46" s="19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4"/>
      <c r="B47" s="4"/>
      <c r="C47" s="198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>
      <c r="A48" s="4"/>
      <c r="B48" s="4"/>
      <c r="C48" s="19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>
      <c r="A49" s="4"/>
      <c r="B49" s="4"/>
      <c r="C49" s="19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 s="4"/>
      <c r="B50" s="4"/>
      <c r="C50" s="19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>
      <c r="A51" s="4"/>
      <c r="B51" s="4"/>
      <c r="C51" s="198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4"/>
      <c r="B52" s="4"/>
      <c r="C52" s="19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4"/>
      <c r="B53" s="4"/>
      <c r="C53" s="19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>
      <c r="A54" s="4"/>
      <c r="B54" s="4"/>
      <c r="C54" s="198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 s="4"/>
      <c r="B55" s="4"/>
      <c r="C55" s="198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>
      <c r="A56" s="4"/>
      <c r="B56" s="4"/>
      <c r="C56" s="198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>
      <c r="A57" s="4"/>
      <c r="B57" s="4"/>
      <c r="C57" s="19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>
      <c r="A58" s="4"/>
      <c r="B58" s="4"/>
      <c r="C58" s="19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>
      <c r="A59" s="4"/>
      <c r="B59" s="4"/>
      <c r="C59" s="198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>
      <c r="A60" s="4"/>
      <c r="B60" s="4"/>
      <c r="C60" s="198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>
      <c r="A61" s="4"/>
      <c r="B61" s="4"/>
      <c r="C61" s="198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>
      <c r="A62" s="4"/>
      <c r="B62" s="4"/>
      <c r="C62" s="198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>
      <c r="A63" s="4"/>
      <c r="B63" s="4"/>
      <c r="C63" s="19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>
      <c r="A64" s="4"/>
      <c r="B64" s="4"/>
      <c r="C64" s="19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>
      <c r="A65" s="4"/>
      <c r="B65" s="4"/>
      <c r="C65" s="198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>
      <c r="A66" s="4"/>
      <c r="B66" s="4"/>
      <c r="C66" s="19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>
      <c r="A67" s="4"/>
      <c r="B67" s="4"/>
      <c r="C67" s="19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>
      <c r="A68" s="4"/>
      <c r="B68" s="4"/>
      <c r="C68" s="19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>
      <c r="A69" s="4"/>
      <c r="B69" s="4"/>
      <c r="C69" s="198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>
      <c r="A70" s="4"/>
      <c r="B70" s="4"/>
      <c r="C70" s="198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>
      <c r="A71" s="4"/>
      <c r="B71" s="4"/>
      <c r="C71" s="198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>
      <c r="A72" s="4"/>
      <c r="B72" s="4"/>
      <c r="C72" s="19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>
      <c r="A73" s="4"/>
      <c r="B73" s="4"/>
      <c r="C73" s="19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>
      <c r="A74" s="4"/>
      <c r="B74" s="4"/>
      <c r="C74" s="19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>
      <c r="A75" s="4"/>
      <c r="B75" s="4"/>
      <c r="C75" s="198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>
      <c r="A76" s="4"/>
      <c r="B76" s="4"/>
      <c r="C76" s="198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>
      <c r="A77" s="4"/>
      <c r="B77" s="4"/>
      <c r="C77" s="198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>
      <c r="A78" s="4"/>
      <c r="B78" s="4"/>
      <c r="C78" s="198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>
      <c r="A79" s="4"/>
      <c r="B79" s="4"/>
      <c r="C79" s="198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>
      <c r="A80" s="4"/>
      <c r="B80" s="4"/>
      <c r="C80" s="198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>
      <c r="A81" s="4"/>
      <c r="B81" s="4"/>
      <c r="C81" s="198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>
      <c r="A82" s="4"/>
      <c r="B82" s="4"/>
      <c r="C82" s="198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>
      <c r="A83" s="4"/>
      <c r="B83" s="4"/>
      <c r="C83" s="198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1:33">
      <c r="A84" s="4"/>
      <c r="B84" s="4"/>
      <c r="C84" s="198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1:33">
      <c r="A85" s="4"/>
      <c r="B85" s="4"/>
      <c r="C85" s="198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1:33">
      <c r="A86" s="4"/>
      <c r="B86" s="4"/>
      <c r="C86" s="198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>
      <c r="A87" s="4"/>
      <c r="B87" s="4"/>
      <c r="C87" s="19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1:33">
      <c r="A88" s="4"/>
      <c r="B88" s="4"/>
      <c r="C88" s="19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>
      <c r="A89" s="4"/>
      <c r="B89" s="4"/>
      <c r="C89" s="198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1:33">
      <c r="A90" s="4"/>
      <c r="B90" s="4"/>
      <c r="C90" s="198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1:33">
      <c r="A91" s="4"/>
      <c r="B91" s="4"/>
      <c r="C91" s="198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1:33">
      <c r="A92" s="4"/>
      <c r="B92" s="4"/>
      <c r="C92" s="198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1:33">
      <c r="A93" s="4"/>
      <c r="B93" s="4"/>
      <c r="C93" s="198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>
      <c r="A94" s="4"/>
      <c r="B94" s="4"/>
      <c r="C94" s="19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>
      <c r="A95" s="4"/>
      <c r="B95" s="4"/>
      <c r="C95" s="198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1:33">
      <c r="A96" s="4"/>
      <c r="B96" s="4"/>
      <c r="C96" s="198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1:33">
      <c r="A97" s="4"/>
      <c r="B97" s="4"/>
      <c r="C97" s="198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1:33">
      <c r="A98" s="4"/>
      <c r="B98" s="4"/>
      <c r="C98" s="19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1:33">
      <c r="A99" s="4"/>
      <c r="B99" s="4"/>
      <c r="C99" s="198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1:33">
      <c r="A100" s="4"/>
      <c r="B100" s="4"/>
      <c r="C100" s="19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>
      <c r="A101" s="4"/>
      <c r="B101" s="4"/>
      <c r="C101" s="19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>
      <c r="A102" s="4"/>
      <c r="B102" s="4"/>
      <c r="C102" s="198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>
      <c r="A103" s="4"/>
      <c r="B103" s="4"/>
      <c r="C103" s="19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1:33">
      <c r="A104" s="4"/>
      <c r="B104" s="4"/>
      <c r="C104" s="19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1:33">
      <c r="A105" s="4"/>
      <c r="B105" s="4"/>
      <c r="C105" s="19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>
      <c r="A106" s="4"/>
      <c r="B106" s="4"/>
      <c r="C106" s="19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>
      <c r="A107" s="4"/>
      <c r="B107" s="4"/>
      <c r="C107" s="19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>
      <c r="A108" s="4"/>
      <c r="B108" s="4"/>
      <c r="C108" s="198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>
      <c r="A109" s="4"/>
      <c r="B109" s="4"/>
      <c r="C109" s="198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>
      <c r="A110" s="4"/>
      <c r="B110" s="4"/>
      <c r="C110" s="198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1:33">
      <c r="A111" s="4"/>
      <c r="B111" s="4"/>
      <c r="C111" s="198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>
      <c r="A112" s="4"/>
      <c r="B112" s="4"/>
      <c r="C112" s="19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>
      <c r="A113" s="4"/>
      <c r="B113" s="4"/>
      <c r="C113" s="198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>
      <c r="A114" s="4"/>
      <c r="B114" s="4"/>
      <c r="C114" s="198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>
      <c r="A115" s="4"/>
      <c r="B115" s="4"/>
      <c r="C115" s="198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>
      <c r="A116" s="4"/>
      <c r="B116" s="4"/>
      <c r="C116" s="19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>
      <c r="A117" s="4"/>
      <c r="B117" s="4"/>
      <c r="C117" s="19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>
      <c r="A118" s="4"/>
      <c r="B118" s="4"/>
      <c r="C118" s="198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1:33">
      <c r="A119" s="4"/>
      <c r="B119" s="4"/>
      <c r="C119" s="19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>
      <c r="A120" s="4"/>
      <c r="B120" s="4"/>
      <c r="C120" s="198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>
      <c r="A121" s="4"/>
      <c r="B121" s="4"/>
      <c r="C121" s="198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>
      <c r="A122" s="4"/>
      <c r="B122" s="4"/>
      <c r="C122" s="19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>
      <c r="A123" s="4"/>
      <c r="B123" s="4"/>
      <c r="C123" s="198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>
      <c r="A124" s="4"/>
      <c r="B124" s="4"/>
      <c r="C124" s="19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>
      <c r="A125" s="4"/>
      <c r="B125" s="4"/>
      <c r="C125" s="198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>
      <c r="A126" s="4"/>
      <c r="B126" s="4"/>
      <c r="C126" s="198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>
      <c r="A127" s="4"/>
      <c r="B127" s="4"/>
      <c r="C127" s="198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>
      <c r="A128" s="4"/>
      <c r="B128" s="4"/>
      <c r="C128" s="198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>
      <c r="A129" s="4"/>
      <c r="B129" s="4"/>
      <c r="C129" s="198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>
      <c r="A130" s="4"/>
      <c r="B130" s="4"/>
      <c r="C130" s="198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>
      <c r="A131" s="4"/>
      <c r="B131" s="4"/>
      <c r="C131" s="198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1:33">
      <c r="A132" s="4"/>
      <c r="B132" s="4"/>
      <c r="C132" s="198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>
      <c r="A133" s="4"/>
      <c r="B133" s="4"/>
      <c r="C133" s="19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>
      <c r="A134" s="4"/>
      <c r="B134" s="4"/>
      <c r="C134" s="198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>
      <c r="A135" s="4"/>
      <c r="B135" s="4"/>
      <c r="C135" s="198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>
      <c r="A136" s="4"/>
      <c r="B136" s="4"/>
      <c r="C136" s="198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>
      <c r="A137" s="4"/>
      <c r="B137" s="4"/>
      <c r="C137" s="198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>
      <c r="A138" s="4"/>
      <c r="B138" s="4"/>
      <c r="C138" s="198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1:33">
      <c r="A139" s="4"/>
      <c r="B139" s="4"/>
      <c r="C139" s="19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1:33">
      <c r="A140" s="4"/>
      <c r="B140" s="4"/>
      <c r="C140" s="198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>
      <c r="A141" s="4"/>
      <c r="B141" s="4"/>
      <c r="C141" s="198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>
      <c r="A142" s="4"/>
      <c r="B142" s="4"/>
      <c r="C142" s="19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>
      <c r="A143" s="4"/>
      <c r="B143" s="4"/>
      <c r="C143" s="198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>
      <c r="A144" s="4"/>
      <c r="B144" s="4"/>
      <c r="C144" s="198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>
      <c r="A145" s="4"/>
      <c r="B145" s="4"/>
      <c r="C145" s="19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1:33">
      <c r="A146" s="4"/>
      <c r="B146" s="4"/>
      <c r="C146" s="19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1:33">
      <c r="A147" s="4"/>
      <c r="B147" s="4"/>
      <c r="C147" s="19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>
      <c r="A148" s="4"/>
      <c r="B148" s="4"/>
      <c r="C148" s="19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>
      <c r="A149" s="4"/>
      <c r="B149" s="4"/>
      <c r="C149" s="19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>
      <c r="A150" s="4"/>
      <c r="B150" s="4"/>
      <c r="C150" s="19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>
      <c r="A151" s="4"/>
      <c r="B151" s="4"/>
      <c r="C151" s="19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>
      <c r="A152" s="4"/>
      <c r="B152" s="4"/>
      <c r="C152" s="19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>
      <c r="A153" s="4"/>
      <c r="B153" s="4"/>
      <c r="C153" s="19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1:33">
      <c r="A154" s="4"/>
      <c r="B154" s="4"/>
      <c r="C154" s="19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>
      <c r="A155" s="4"/>
      <c r="B155" s="4"/>
      <c r="C155" s="19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>
      <c r="A156" s="4"/>
      <c r="B156" s="4"/>
      <c r="C156" s="19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>
      <c r="A157" s="4"/>
      <c r="B157" s="4"/>
      <c r="C157" s="19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>
      <c r="A158" s="4"/>
      <c r="B158" s="4"/>
      <c r="C158" s="19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>
      <c r="A159" s="4"/>
      <c r="B159" s="4"/>
      <c r="C159" s="19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1:33">
      <c r="A160" s="4"/>
      <c r="B160" s="4"/>
      <c r="C160" s="19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1:33">
      <c r="A161" s="4"/>
      <c r="B161" s="4"/>
      <c r="C161" s="19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1:33">
      <c r="A162" s="4"/>
      <c r="B162" s="4"/>
      <c r="C162" s="19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1:33">
      <c r="A163" s="4"/>
      <c r="B163" s="4"/>
      <c r="C163" s="19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1:33">
      <c r="A164" s="4"/>
      <c r="B164" s="4"/>
      <c r="C164" s="19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1:33">
      <c r="A165" s="4"/>
      <c r="B165" s="4"/>
      <c r="C165" s="19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1:33">
      <c r="A166" s="4"/>
      <c r="B166" s="4"/>
      <c r="C166" s="19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1:33">
      <c r="A167" s="4"/>
      <c r="B167" s="4"/>
      <c r="C167" s="19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1:33">
      <c r="A168" s="4"/>
      <c r="B168" s="4"/>
      <c r="C168" s="19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1:33">
      <c r="A169" s="4"/>
      <c r="B169" s="4"/>
      <c r="C169" s="19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1:33">
      <c r="A170" s="4"/>
      <c r="B170" s="4"/>
      <c r="C170" s="19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1:33">
      <c r="A171" s="4"/>
      <c r="B171" s="4"/>
      <c r="C171" s="19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1:33">
      <c r="A172" s="4"/>
      <c r="B172" s="4"/>
      <c r="C172" s="19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1:33">
      <c r="A173" s="4"/>
      <c r="B173" s="4"/>
      <c r="C173" s="19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1:33">
      <c r="A174" s="4"/>
      <c r="B174" s="4"/>
      <c r="C174" s="19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1:33">
      <c r="A175" s="4"/>
      <c r="B175" s="4"/>
      <c r="C175" s="19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1:33">
      <c r="A176" s="4"/>
      <c r="B176" s="4"/>
      <c r="C176" s="19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1:33">
      <c r="A177" s="4"/>
      <c r="B177" s="4"/>
      <c r="C177" s="19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1:33">
      <c r="A178" s="4"/>
      <c r="B178" s="4"/>
      <c r="C178" s="19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1:33">
      <c r="A179" s="4"/>
      <c r="B179" s="4"/>
      <c r="C179" s="19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1:33">
      <c r="A180" s="4"/>
      <c r="B180" s="4"/>
      <c r="C180" s="19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1:33">
      <c r="A181" s="4"/>
      <c r="B181" s="4"/>
      <c r="C181" s="19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1:33">
      <c r="A182" s="4"/>
      <c r="B182" s="4"/>
      <c r="C182" s="19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1:33">
      <c r="A183" s="4"/>
      <c r="B183" s="4"/>
      <c r="C183" s="19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>
      <c r="A184" s="4"/>
      <c r="B184" s="4"/>
      <c r="C184" s="19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>
      <c r="A185" s="4"/>
      <c r="B185" s="4"/>
      <c r="C185" s="19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>
      <c r="A186" s="4"/>
      <c r="B186" s="4"/>
      <c r="C186" s="19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>
      <c r="A187" s="4"/>
      <c r="B187" s="4"/>
      <c r="C187" s="19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>
      <c r="A188" s="4"/>
      <c r="B188" s="4"/>
      <c r="C188" s="19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>
      <c r="A189" s="4"/>
      <c r="B189" s="4"/>
      <c r="C189" s="19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>
      <c r="A190" s="4"/>
      <c r="B190" s="4"/>
      <c r="C190" s="19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>
      <c r="A191" s="4"/>
      <c r="B191" s="4"/>
      <c r="C191" s="19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>
      <c r="A192" s="4"/>
      <c r="B192" s="4"/>
      <c r="C192" s="19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>
      <c r="A193" s="4"/>
      <c r="B193" s="4"/>
      <c r="C193" s="19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>
      <c r="A194" s="4"/>
      <c r="B194" s="4"/>
      <c r="C194" s="19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>
      <c r="A195" s="4"/>
      <c r="B195" s="4"/>
      <c r="C195" s="19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1:33">
      <c r="A196" s="4"/>
      <c r="B196" s="4"/>
      <c r="C196" s="19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1:33">
      <c r="A197" s="4"/>
      <c r="B197" s="4"/>
      <c r="C197" s="19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>
      <c r="A198" s="4"/>
      <c r="B198" s="4"/>
      <c r="C198" s="19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>
      <c r="A199" s="4"/>
      <c r="B199" s="4"/>
      <c r="C199" s="19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1:33">
      <c r="A200" s="4"/>
      <c r="B200" s="4"/>
      <c r="C200" s="19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1:33">
      <c r="A201" s="4"/>
      <c r="B201" s="4"/>
      <c r="C201" s="19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>
      <c r="A202" s="4"/>
      <c r="B202" s="4"/>
      <c r="C202" s="19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>
      <c r="A203" s="4"/>
      <c r="B203" s="4"/>
      <c r="C203" s="19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>
      <c r="A204" s="4"/>
      <c r="B204" s="4"/>
      <c r="C204" s="19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>
      <c r="A205" s="4"/>
      <c r="B205" s="4"/>
      <c r="C205" s="19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>
      <c r="A206" s="4"/>
      <c r="B206" s="4"/>
      <c r="C206" s="19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1:33">
      <c r="A207" s="4"/>
      <c r="B207" s="4"/>
      <c r="C207" s="19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>
      <c r="A208" s="4"/>
      <c r="B208" s="4"/>
      <c r="C208" s="19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>
      <c r="A209" s="4"/>
      <c r="B209" s="4"/>
      <c r="C209" s="19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1:33">
      <c r="A210" s="4"/>
      <c r="B210" s="4"/>
      <c r="C210" s="19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1:33">
      <c r="A211" s="4"/>
      <c r="B211" s="4"/>
      <c r="C211" s="19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>
      <c r="A212" s="4"/>
      <c r="B212" s="4"/>
      <c r="C212" s="19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>
      <c r="A213" s="4"/>
      <c r="B213" s="4"/>
      <c r="C213" s="19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>
      <c r="A214" s="4"/>
      <c r="B214" s="4"/>
      <c r="C214" s="19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>
      <c r="A215" s="4"/>
      <c r="B215" s="4"/>
      <c r="C215" s="19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>
      <c r="A216" s="4"/>
      <c r="B216" s="4"/>
      <c r="C216" s="19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>
      <c r="A217" s="4"/>
      <c r="B217" s="4"/>
      <c r="C217" s="19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>
      <c r="A218" s="4"/>
      <c r="B218" s="4"/>
      <c r="C218" s="19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>
      <c r="A219" s="4"/>
      <c r="B219" s="4"/>
      <c r="C219" s="19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>
      <c r="A220" s="4"/>
      <c r="B220" s="4"/>
      <c r="C220" s="19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>
      <c r="A221" s="4"/>
      <c r="B221" s="4"/>
      <c r="C221" s="19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>
      <c r="A222" s="4"/>
      <c r="B222" s="4"/>
      <c r="C222" s="19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>
      <c r="A223" s="4"/>
      <c r="B223" s="4"/>
      <c r="C223" s="19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>
      <c r="A224" s="4"/>
      <c r="B224" s="4"/>
      <c r="C224" s="19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>
      <c r="A225" s="4"/>
      <c r="B225" s="4"/>
      <c r="C225" s="19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>
      <c r="A226" s="4"/>
      <c r="B226" s="4"/>
      <c r="C226" s="19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>
      <c r="A227" s="4"/>
      <c r="B227" s="4"/>
      <c r="C227" s="198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>
      <c r="A228" s="4"/>
      <c r="B228" s="4"/>
      <c r="C228" s="198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1:33">
      <c r="A229" s="4"/>
      <c r="B229" s="4"/>
      <c r="C229" s="198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>
      <c r="A230" s="4"/>
      <c r="B230" s="4"/>
      <c r="C230" s="19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1:33">
      <c r="A231" s="4"/>
      <c r="B231" s="4"/>
      <c r="C231" s="198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>
      <c r="A232" s="4"/>
      <c r="B232" s="4"/>
      <c r="C232" s="198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1:33">
      <c r="A233" s="4"/>
      <c r="B233" s="4"/>
      <c r="C233" s="19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>
      <c r="A234" s="4"/>
      <c r="B234" s="4"/>
      <c r="C234" s="198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>
      <c r="A235" s="4"/>
      <c r="B235" s="4"/>
      <c r="C235" s="198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>
      <c r="A236" s="4"/>
      <c r="B236" s="4"/>
      <c r="C236" s="198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>
      <c r="A237" s="4"/>
      <c r="B237" s="4"/>
      <c r="C237" s="198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>
      <c r="A238" s="4"/>
      <c r="B238" s="4"/>
      <c r="C238" s="198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1:33">
      <c r="A239" s="4"/>
      <c r="B239" s="4"/>
      <c r="C239" s="198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1:33">
      <c r="A240" s="4"/>
      <c r="B240" s="4"/>
      <c r="C240" s="198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1:33">
      <c r="A241" s="4"/>
      <c r="B241" s="4"/>
      <c r="C241" s="198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1:33">
      <c r="A242" s="4"/>
      <c r="B242" s="4"/>
      <c r="C242" s="198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1:33">
      <c r="A243" s="4"/>
      <c r="B243" s="4"/>
      <c r="C243" s="198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1:33">
      <c r="A244" s="4"/>
      <c r="B244" s="4"/>
      <c r="C244" s="198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1:33">
      <c r="A245" s="4"/>
      <c r="B245" s="4"/>
      <c r="C245" s="198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1:33">
      <c r="A246" s="4"/>
      <c r="B246" s="4"/>
      <c r="C246" s="198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1:33">
      <c r="A247" s="4"/>
      <c r="B247" s="4"/>
      <c r="C247" s="198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1:33">
      <c r="A248" s="4"/>
      <c r="B248" s="4"/>
      <c r="C248" s="198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1:33">
      <c r="A249" s="4"/>
      <c r="B249" s="4"/>
      <c r="C249" s="198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1:33">
      <c r="A250" s="4"/>
      <c r="B250" s="4"/>
      <c r="C250" s="198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1:33">
      <c r="A251" s="4"/>
      <c r="B251" s="4"/>
      <c r="C251" s="198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1:33">
      <c r="A252" s="4"/>
      <c r="B252" s="4"/>
      <c r="C252" s="198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1:33">
      <c r="A253" s="4"/>
      <c r="B253" s="4"/>
      <c r="C253" s="198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>
      <c r="A254" s="4"/>
      <c r="B254" s="4"/>
      <c r="C254" s="198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>
      <c r="A255" s="4"/>
      <c r="B255" s="4"/>
      <c r="C255" s="198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>
      <c r="A256" s="4"/>
      <c r="B256" s="4"/>
      <c r="C256" s="198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>
      <c r="A257" s="4"/>
      <c r="B257" s="4"/>
      <c r="C257" s="198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>
      <c r="A258" s="4"/>
      <c r="B258" s="4"/>
      <c r="C258" s="19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>
      <c r="A259" s="4"/>
      <c r="B259" s="4"/>
      <c r="C259" s="198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>
      <c r="A260" s="4"/>
      <c r="B260" s="4"/>
      <c r="C260" s="198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>
      <c r="A261" s="4"/>
      <c r="B261" s="4"/>
      <c r="C261" s="198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1:33">
      <c r="A262" s="4"/>
      <c r="B262" s="4"/>
      <c r="C262" s="198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1:33">
      <c r="A263" s="4"/>
      <c r="B263" s="4"/>
      <c r="C263" s="198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>
      <c r="A264" s="4"/>
      <c r="B264" s="4"/>
      <c r="C264" s="198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>
      <c r="A265" s="4"/>
      <c r="B265" s="4"/>
      <c r="C265" s="198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>
      <c r="A266" s="4"/>
      <c r="B266" s="4"/>
      <c r="C266" s="198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>
      <c r="A267" s="4"/>
      <c r="B267" s="4"/>
      <c r="C267" s="198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>
      <c r="A268" s="4"/>
      <c r="B268" s="4"/>
      <c r="C268" s="19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>
      <c r="A269" s="4"/>
      <c r="B269" s="4"/>
      <c r="C269" s="198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>
      <c r="A270" s="4"/>
      <c r="B270" s="4"/>
      <c r="C270" s="198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>
      <c r="A271" s="4"/>
      <c r="B271" s="4"/>
      <c r="C271" s="198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>
      <c r="A272" s="4"/>
      <c r="B272" s="4"/>
      <c r="C272" s="198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>
      <c r="A273" s="4"/>
      <c r="B273" s="4"/>
      <c r="C273" s="198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>
      <c r="A274" s="4"/>
      <c r="B274" s="4"/>
      <c r="C274" s="198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>
      <c r="A275" s="4"/>
      <c r="B275" s="4"/>
      <c r="C275" s="198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1:33">
      <c r="A276" s="4"/>
      <c r="B276" s="4"/>
      <c r="C276" s="198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>
      <c r="A277" s="4"/>
      <c r="B277" s="4"/>
      <c r="C277" s="19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>
      <c r="A278" s="4"/>
      <c r="B278" s="4"/>
      <c r="C278" s="198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>
      <c r="A279" s="4"/>
      <c r="B279" s="4"/>
      <c r="C279" s="198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>
      <c r="A280" s="4"/>
      <c r="B280" s="4"/>
      <c r="C280" s="198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>
      <c r="A281" s="4"/>
      <c r="B281" s="4"/>
      <c r="C281" s="198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>
      <c r="A282" s="4"/>
      <c r="B282" s="4"/>
      <c r="C282" s="198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>
      <c r="A283" s="4"/>
      <c r="B283" s="4"/>
      <c r="C283" s="198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>
      <c r="A284" s="4"/>
      <c r="B284" s="4"/>
      <c r="C284" s="198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1:33">
      <c r="A285" s="4"/>
      <c r="B285" s="4"/>
      <c r="C285" s="198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1:33">
      <c r="A286" s="4"/>
      <c r="B286" s="4"/>
      <c r="C286" s="198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>
      <c r="A287" s="4"/>
      <c r="B287" s="4"/>
      <c r="C287" s="19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>
      <c r="A288" s="4"/>
      <c r="B288" s="4"/>
      <c r="C288" s="19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1:33">
      <c r="A289" s="4"/>
      <c r="B289" s="4"/>
      <c r="C289" s="198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1:33">
      <c r="A290" s="4"/>
      <c r="B290" s="4"/>
      <c r="C290" s="198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>
      <c r="A291" s="4"/>
      <c r="B291" s="4"/>
      <c r="C291" s="198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>
      <c r="A292" s="4"/>
      <c r="B292" s="4"/>
      <c r="C292" s="198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>
      <c r="A293" s="4"/>
      <c r="B293" s="4"/>
      <c r="C293" s="198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>
      <c r="A294" s="4"/>
      <c r="B294" s="4"/>
      <c r="C294" s="198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</sheetData>
  <mergeCells count="6">
    <mergeCell ref="A23:G23"/>
    <mergeCell ref="A1:G1"/>
    <mergeCell ref="A2:G2"/>
    <mergeCell ref="A5:G5"/>
    <mergeCell ref="A6:G6"/>
    <mergeCell ref="A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H57"/>
  <sheetViews>
    <sheetView zoomScale="130" zoomScaleNormal="130" workbookViewId="0">
      <selection activeCell="K24" sqref="K24"/>
    </sheetView>
  </sheetViews>
  <sheetFormatPr baseColWidth="10" defaultColWidth="9.140625" defaultRowHeight="11.25"/>
  <cols>
    <col min="1" max="1" width="29" style="128" customWidth="1"/>
    <col min="2" max="2" width="11.42578125" style="128" customWidth="1"/>
    <col min="3" max="3" width="10.7109375" style="128" customWidth="1"/>
    <col min="4" max="4" width="29" style="128" customWidth="1"/>
    <col min="5" max="5" width="11.140625" style="128" customWidth="1"/>
    <col min="6" max="6" width="10.85546875" style="128" customWidth="1"/>
    <col min="7" max="7" width="9.140625" style="128"/>
    <col min="8" max="8" width="11.7109375" style="128" bestFit="1" customWidth="1"/>
    <col min="9" max="16384" width="9.140625" style="128"/>
  </cols>
  <sheetData>
    <row r="1" spans="1:8">
      <c r="A1" s="127"/>
      <c r="B1" s="127"/>
      <c r="C1" s="127" t="s">
        <v>58</v>
      </c>
      <c r="E1" s="127"/>
      <c r="F1" s="127"/>
    </row>
    <row r="2" spans="1:8">
      <c r="A2" s="127"/>
      <c r="B2" s="127"/>
      <c r="C2" s="129" t="s">
        <v>59</v>
      </c>
      <c r="E2" s="127"/>
      <c r="F2" s="127"/>
    </row>
    <row r="3" spans="1:8">
      <c r="A3" s="127"/>
      <c r="B3" s="127"/>
      <c r="C3" s="127" t="s">
        <v>60</v>
      </c>
      <c r="E3" s="127"/>
      <c r="F3" s="127"/>
    </row>
    <row r="4" spans="1:8">
      <c r="A4" s="127"/>
      <c r="B4" s="127"/>
      <c r="C4" s="127" t="s">
        <v>61</v>
      </c>
      <c r="E4" s="127"/>
      <c r="F4" s="127"/>
    </row>
    <row r="5" spans="1:8">
      <c r="A5" s="127"/>
      <c r="B5" s="127"/>
      <c r="C5" s="127"/>
      <c r="E5" s="127"/>
      <c r="F5" s="127"/>
    </row>
    <row r="6" spans="1:8" ht="15" customHeight="1">
      <c r="A6" s="273" t="s">
        <v>216</v>
      </c>
      <c r="B6" s="274"/>
      <c r="C6" s="274"/>
      <c r="D6" s="274"/>
      <c r="E6" s="274"/>
      <c r="F6" s="274"/>
    </row>
    <row r="7" spans="1:8">
      <c r="A7" s="127"/>
      <c r="B7" s="130" t="s">
        <v>210</v>
      </c>
      <c r="C7" s="130" t="s">
        <v>62</v>
      </c>
      <c r="D7" s="127"/>
      <c r="E7" s="130" t="s">
        <v>210</v>
      </c>
      <c r="F7" s="130" t="s">
        <v>62</v>
      </c>
    </row>
    <row r="8" spans="1:8">
      <c r="A8" s="131" t="s">
        <v>63</v>
      </c>
      <c r="B8" s="127"/>
      <c r="C8" s="127"/>
      <c r="D8" s="131" t="s">
        <v>64</v>
      </c>
      <c r="E8" s="127"/>
      <c r="F8" s="127"/>
    </row>
    <row r="9" spans="1:8">
      <c r="A9" s="132" t="s">
        <v>65</v>
      </c>
      <c r="B9" s="127"/>
      <c r="C9" s="127"/>
      <c r="D9" s="132" t="s">
        <v>66</v>
      </c>
      <c r="E9" s="127"/>
      <c r="F9" s="127"/>
    </row>
    <row r="10" spans="1:8">
      <c r="A10" s="132" t="s">
        <v>67</v>
      </c>
      <c r="B10" s="133">
        <v>18157768.77</v>
      </c>
      <c r="C10" s="133">
        <v>11852878.109999999</v>
      </c>
      <c r="D10" s="132" t="s">
        <v>68</v>
      </c>
      <c r="E10" s="134">
        <v>6605324</v>
      </c>
      <c r="F10" s="134">
        <v>4987169.2699999996</v>
      </c>
      <c r="H10" s="135"/>
    </row>
    <row r="11" spans="1:8" ht="13.5" customHeight="1">
      <c r="A11" s="136" t="s">
        <v>69</v>
      </c>
      <c r="B11" s="133">
        <v>162176843.66</v>
      </c>
      <c r="C11" s="133">
        <v>162124376.19</v>
      </c>
      <c r="D11" s="132" t="s">
        <v>70</v>
      </c>
      <c r="E11" s="134">
        <v>0</v>
      </c>
      <c r="F11" s="134">
        <v>0</v>
      </c>
      <c r="H11" s="135"/>
    </row>
    <row r="12" spans="1:8" ht="22.5">
      <c r="A12" s="132" t="s">
        <v>71</v>
      </c>
      <c r="B12" s="134">
        <v>0</v>
      </c>
      <c r="C12" s="134">
        <v>0</v>
      </c>
      <c r="D12" s="132" t="s">
        <v>72</v>
      </c>
      <c r="E12" s="134"/>
      <c r="F12" s="134"/>
    </row>
    <row r="13" spans="1:8">
      <c r="A13" s="132" t="s">
        <v>73</v>
      </c>
      <c r="B13" s="134">
        <v>0</v>
      </c>
      <c r="C13" s="134">
        <v>0</v>
      </c>
      <c r="D13" s="132" t="s">
        <v>74</v>
      </c>
      <c r="E13" s="134"/>
      <c r="F13" s="134"/>
    </row>
    <row r="14" spans="1:8">
      <c r="A14" s="132" t="s">
        <v>75</v>
      </c>
      <c r="B14" s="134">
        <v>0</v>
      </c>
      <c r="C14" s="134">
        <v>0</v>
      </c>
      <c r="D14" s="132" t="s">
        <v>76</v>
      </c>
      <c r="E14" s="134">
        <v>0</v>
      </c>
      <c r="F14" s="134">
        <v>0</v>
      </c>
    </row>
    <row r="15" spans="1:8" ht="24" customHeight="1">
      <c r="A15" s="132" t="s">
        <v>77</v>
      </c>
      <c r="B15" s="134">
        <v>0</v>
      </c>
      <c r="C15" s="134">
        <v>0</v>
      </c>
      <c r="D15" s="132" t="s">
        <v>78</v>
      </c>
      <c r="E15" s="134">
        <v>0</v>
      </c>
      <c r="F15" s="134">
        <v>0</v>
      </c>
    </row>
    <row r="16" spans="1:8">
      <c r="A16" s="132" t="s">
        <v>79</v>
      </c>
      <c r="B16" s="134">
        <v>0</v>
      </c>
      <c r="C16" s="134">
        <v>0</v>
      </c>
      <c r="D16" s="132" t="s">
        <v>80</v>
      </c>
      <c r="E16" s="134">
        <v>0</v>
      </c>
      <c r="F16" s="134">
        <v>0</v>
      </c>
    </row>
    <row r="17" spans="1:8">
      <c r="A17" s="132" t="s">
        <v>81</v>
      </c>
      <c r="B17" s="134">
        <f>SUM(B10:B16)</f>
        <v>180334612.43000001</v>
      </c>
      <c r="C17" s="134">
        <f>SUM(C10:C16)</f>
        <v>173977254.30000001</v>
      </c>
      <c r="D17" s="132" t="s">
        <v>82</v>
      </c>
      <c r="E17" s="134">
        <v>0</v>
      </c>
      <c r="F17" s="134">
        <v>0</v>
      </c>
    </row>
    <row r="18" spans="1:8">
      <c r="A18" s="132" t="s">
        <v>83</v>
      </c>
      <c r="B18" s="134"/>
      <c r="C18" s="134"/>
      <c r="D18" s="132" t="s">
        <v>84</v>
      </c>
      <c r="E18" s="134">
        <f>SUM(E10:E17)</f>
        <v>6605324</v>
      </c>
      <c r="F18" s="134">
        <f>SUM(F10:F17)</f>
        <v>4987169.2699999996</v>
      </c>
      <c r="H18" s="137"/>
    </row>
    <row r="19" spans="1:8">
      <c r="A19" s="132" t="s">
        <v>85</v>
      </c>
      <c r="B19" s="134">
        <v>35454893.729999997</v>
      </c>
      <c r="C19" s="134">
        <v>7396715.7199999997</v>
      </c>
      <c r="D19" s="138" t="s">
        <v>86</v>
      </c>
      <c r="E19" s="134"/>
      <c r="F19" s="134"/>
    </row>
    <row r="20" spans="1:8" ht="22.5">
      <c r="A20" s="132" t="s">
        <v>87</v>
      </c>
      <c r="B20" s="134">
        <v>0</v>
      </c>
      <c r="C20" s="134">
        <v>0</v>
      </c>
      <c r="D20" s="132" t="s">
        <v>88</v>
      </c>
      <c r="E20" s="134">
        <v>0</v>
      </c>
      <c r="F20" s="134">
        <v>0</v>
      </c>
    </row>
    <row r="21" spans="1:8" ht="22.5">
      <c r="A21" s="132" t="s">
        <v>89</v>
      </c>
      <c r="B21" s="134">
        <v>244702404</v>
      </c>
      <c r="C21" s="134">
        <v>244702405</v>
      </c>
      <c r="D21" s="132" t="s">
        <v>90</v>
      </c>
      <c r="E21" s="134">
        <v>0</v>
      </c>
      <c r="F21" s="134">
        <v>0</v>
      </c>
    </row>
    <row r="22" spans="1:8">
      <c r="A22" s="132" t="s">
        <v>91</v>
      </c>
      <c r="B22" s="134">
        <v>196188159.75999999</v>
      </c>
      <c r="C22" s="134">
        <v>191771081</v>
      </c>
      <c r="D22" s="132" t="s">
        <v>92</v>
      </c>
      <c r="E22" s="134">
        <v>0</v>
      </c>
      <c r="F22" s="134">
        <v>0</v>
      </c>
    </row>
    <row r="23" spans="1:8">
      <c r="A23" s="132" t="s">
        <v>93</v>
      </c>
      <c r="B23" s="134">
        <v>8579463.3699999992</v>
      </c>
      <c r="C23" s="134">
        <v>8579463.3699999992</v>
      </c>
      <c r="D23" s="132" t="s">
        <v>94</v>
      </c>
      <c r="E23" s="134">
        <v>0</v>
      </c>
      <c r="F23" s="134">
        <v>0</v>
      </c>
    </row>
    <row r="24" spans="1:8" ht="22.5">
      <c r="A24" s="132" t="s">
        <v>95</v>
      </c>
      <c r="B24" s="134">
        <v>-201616153.71000001</v>
      </c>
      <c r="C24" s="134">
        <v>-195589231.62</v>
      </c>
      <c r="D24" s="132" t="s">
        <v>96</v>
      </c>
      <c r="E24" s="134">
        <v>0</v>
      </c>
      <c r="F24" s="134">
        <v>0</v>
      </c>
    </row>
    <row r="25" spans="1:8">
      <c r="A25" s="132" t="s">
        <v>97</v>
      </c>
      <c r="B25" s="134">
        <v>0</v>
      </c>
      <c r="C25" s="134">
        <v>0</v>
      </c>
      <c r="D25" s="132" t="s">
        <v>98</v>
      </c>
      <c r="E25" s="134">
        <v>0</v>
      </c>
      <c r="F25" s="134">
        <v>0</v>
      </c>
    </row>
    <row r="26" spans="1:8" ht="22.5">
      <c r="A26" s="132" t="s">
        <v>99</v>
      </c>
      <c r="B26" s="134">
        <v>0</v>
      </c>
      <c r="C26" s="134">
        <v>0</v>
      </c>
      <c r="D26" s="139" t="s">
        <v>100</v>
      </c>
      <c r="E26" s="134">
        <f>SUM(E20:E25)</f>
        <v>0</v>
      </c>
      <c r="F26" s="134">
        <f>SUM(F20:F25)</f>
        <v>0</v>
      </c>
    </row>
    <row r="27" spans="1:8">
      <c r="A27" s="132" t="s">
        <v>101</v>
      </c>
      <c r="B27" s="134">
        <v>0</v>
      </c>
      <c r="C27" s="134">
        <v>0</v>
      </c>
      <c r="D27" s="132" t="s">
        <v>102</v>
      </c>
      <c r="E27" s="134">
        <f>E18+E26</f>
        <v>6605324</v>
      </c>
      <c r="F27" s="134">
        <f>F18+F26</f>
        <v>4987169.2699999996</v>
      </c>
    </row>
    <row r="28" spans="1:8">
      <c r="A28" s="132" t="s">
        <v>103</v>
      </c>
      <c r="B28" s="134">
        <f>SUM(B19:B27)</f>
        <v>283308767.14999998</v>
      </c>
      <c r="C28" s="134">
        <f>SUM(C19:C27)</f>
        <v>256860433.47000003</v>
      </c>
      <c r="D28" s="140" t="s">
        <v>104</v>
      </c>
      <c r="E28" s="134"/>
      <c r="F28" s="134"/>
    </row>
    <row r="29" spans="1:8">
      <c r="A29" s="132" t="s">
        <v>105</v>
      </c>
      <c r="B29" s="141">
        <f>B17+B28</f>
        <v>463643379.57999998</v>
      </c>
      <c r="C29" s="141">
        <f>C17+C28</f>
        <v>430837687.77000004</v>
      </c>
      <c r="D29" s="142" t="s">
        <v>106</v>
      </c>
      <c r="E29" s="134">
        <v>0</v>
      </c>
      <c r="F29" s="134">
        <v>0</v>
      </c>
    </row>
    <row r="30" spans="1:8">
      <c r="A30" s="127"/>
      <c r="B30" s="127"/>
      <c r="C30" s="127"/>
      <c r="D30" s="142" t="s">
        <v>107</v>
      </c>
      <c r="E30" s="134">
        <v>0</v>
      </c>
      <c r="F30" s="134">
        <v>0</v>
      </c>
    </row>
    <row r="31" spans="1:8">
      <c r="A31" s="127"/>
      <c r="B31" s="127"/>
      <c r="C31" s="127"/>
      <c r="D31" s="142" t="s">
        <v>108</v>
      </c>
      <c r="E31" s="134">
        <v>0</v>
      </c>
      <c r="F31" s="134">
        <v>0</v>
      </c>
    </row>
    <row r="32" spans="1:8" ht="22.5">
      <c r="A32" s="127"/>
      <c r="B32" s="127"/>
      <c r="C32" s="127"/>
      <c r="D32" s="142" t="s">
        <v>109</v>
      </c>
      <c r="E32" s="134">
        <v>0</v>
      </c>
      <c r="F32" s="134">
        <v>0</v>
      </c>
    </row>
    <row r="33" spans="1:8" ht="12.75" customHeight="1">
      <c r="A33" s="127"/>
      <c r="B33" s="127"/>
      <c r="C33" s="127"/>
      <c r="D33" s="143" t="s">
        <v>110</v>
      </c>
      <c r="E33" s="134">
        <v>0</v>
      </c>
      <c r="F33" s="134">
        <v>0</v>
      </c>
    </row>
    <row r="34" spans="1:8">
      <c r="A34" s="127"/>
      <c r="B34" s="127"/>
      <c r="C34" s="127"/>
      <c r="D34" s="132" t="s">
        <v>111</v>
      </c>
      <c r="E34" s="134">
        <v>50262355.640000001</v>
      </c>
      <c r="F34" s="134">
        <v>25591207</v>
      </c>
    </row>
    <row r="35" spans="1:8" ht="12" customHeight="1">
      <c r="A35" s="127"/>
      <c r="B35" s="127"/>
      <c r="C35" s="127"/>
      <c r="D35" s="132" t="s">
        <v>112</v>
      </c>
      <c r="E35" s="134">
        <v>406775700.80000001</v>
      </c>
      <c r="F35" s="134">
        <v>400259311.94</v>
      </c>
      <c r="H35" s="135"/>
    </row>
    <row r="36" spans="1:8">
      <c r="A36" s="127"/>
      <c r="B36" s="127"/>
      <c r="C36" s="127"/>
      <c r="D36" s="142" t="s">
        <v>113</v>
      </c>
      <c r="E36" s="134">
        <v>0</v>
      </c>
      <c r="F36" s="134">
        <v>0</v>
      </c>
    </row>
    <row r="37" spans="1:8">
      <c r="A37" s="127"/>
      <c r="B37" s="127"/>
      <c r="C37" s="127"/>
      <c r="D37" s="142" t="s">
        <v>114</v>
      </c>
      <c r="E37" s="134">
        <v>0</v>
      </c>
      <c r="F37" s="134">
        <v>0</v>
      </c>
    </row>
    <row r="38" spans="1:8" ht="22.5">
      <c r="A38" s="127"/>
      <c r="B38" s="127"/>
      <c r="C38" s="127"/>
      <c r="D38" s="142" t="s">
        <v>115</v>
      </c>
      <c r="E38" s="134">
        <v>0</v>
      </c>
      <c r="F38" s="134">
        <v>0</v>
      </c>
      <c r="H38" s="137"/>
    </row>
    <row r="39" spans="1:8" ht="33.75">
      <c r="A39" s="127"/>
      <c r="B39" s="127"/>
      <c r="C39" s="127"/>
      <c r="D39" s="142" t="s">
        <v>116</v>
      </c>
      <c r="E39" s="134">
        <v>0</v>
      </c>
      <c r="F39" s="134">
        <v>0</v>
      </c>
    </row>
    <row r="40" spans="1:8">
      <c r="A40" s="127"/>
      <c r="B40" s="127"/>
      <c r="C40" s="127"/>
      <c r="D40" s="142" t="s">
        <v>117</v>
      </c>
      <c r="E40" s="134">
        <v>0</v>
      </c>
      <c r="F40" s="134">
        <v>0</v>
      </c>
    </row>
    <row r="41" spans="1:8" ht="22.5">
      <c r="A41" s="127"/>
      <c r="B41" s="127"/>
      <c r="C41" s="127"/>
      <c r="D41" s="142" t="s">
        <v>118</v>
      </c>
      <c r="E41" s="134">
        <v>0</v>
      </c>
      <c r="F41" s="134">
        <v>0</v>
      </c>
    </row>
    <row r="42" spans="1:8" ht="22.5">
      <c r="A42" s="127"/>
      <c r="B42" s="127"/>
      <c r="C42" s="127"/>
      <c r="D42" s="132" t="s">
        <v>119</v>
      </c>
      <c r="E42" s="134">
        <f>SUM(E29:E41)</f>
        <v>457038056.44</v>
      </c>
      <c r="F42" s="134">
        <f>SUM(F29:F41)</f>
        <v>425850518.94</v>
      </c>
    </row>
    <row r="43" spans="1:8" ht="22.5">
      <c r="A43" s="127"/>
      <c r="B43" s="127"/>
      <c r="C43" s="127"/>
      <c r="D43" s="132" t="s">
        <v>120</v>
      </c>
      <c r="E43" s="141">
        <f>E27+E42</f>
        <v>463643380.44</v>
      </c>
      <c r="F43" s="141">
        <f>F27+F42</f>
        <v>430837688.20999998</v>
      </c>
    </row>
    <row r="44" spans="1:8">
      <c r="A44" s="127"/>
      <c r="B44" s="127"/>
      <c r="C44" s="127"/>
      <c r="D44" s="132"/>
      <c r="E44" s="141"/>
      <c r="F44" s="141"/>
    </row>
    <row r="45" spans="1:8">
      <c r="A45" s="127"/>
      <c r="B45" s="127"/>
      <c r="C45" s="127"/>
      <c r="D45" s="132"/>
      <c r="E45" s="141"/>
      <c r="F45" s="141"/>
    </row>
    <row r="46" spans="1:8">
      <c r="A46" s="127"/>
      <c r="B46" s="127"/>
      <c r="C46" s="127"/>
      <c r="D46" s="132"/>
      <c r="E46" s="141"/>
      <c r="F46" s="141"/>
    </row>
    <row r="47" spans="1:8">
      <c r="A47" s="127"/>
      <c r="B47" s="127"/>
      <c r="C47" s="127"/>
      <c r="D47" s="132"/>
      <c r="E47" s="141"/>
      <c r="F47" s="141"/>
    </row>
    <row r="48" spans="1:8">
      <c r="A48" s="127"/>
      <c r="B48" s="127"/>
      <c r="C48" s="127"/>
      <c r="D48" s="127"/>
      <c r="E48" s="127"/>
      <c r="F48" s="127"/>
    </row>
    <row r="49" spans="1:6">
      <c r="A49" s="127"/>
      <c r="B49" s="127"/>
      <c r="C49" s="127"/>
      <c r="D49" s="127"/>
      <c r="E49" s="144"/>
      <c r="F49" s="144"/>
    </row>
    <row r="50" spans="1:6">
      <c r="A50" s="129" t="s">
        <v>213</v>
      </c>
      <c r="B50" s="129"/>
      <c r="C50" s="186" t="s">
        <v>225</v>
      </c>
      <c r="D50" s="129"/>
      <c r="E50" s="129"/>
      <c r="F50" s="145" t="s">
        <v>121</v>
      </c>
    </row>
    <row r="51" spans="1:6">
      <c r="A51" s="129" t="s">
        <v>214</v>
      </c>
      <c r="B51" s="129"/>
      <c r="C51" s="186" t="s">
        <v>226</v>
      </c>
      <c r="D51" s="129"/>
      <c r="E51" s="129"/>
      <c r="F51" s="145" t="s">
        <v>122</v>
      </c>
    </row>
    <row r="52" spans="1:6">
      <c r="A52" s="127"/>
      <c r="B52" s="127"/>
      <c r="C52" s="127"/>
      <c r="D52" s="127"/>
      <c r="E52" s="127"/>
      <c r="F52" s="146"/>
    </row>
    <row r="53" spans="1:6" ht="12">
      <c r="A53" s="127"/>
      <c r="B53" s="127"/>
      <c r="C53" s="127"/>
      <c r="D53" s="127"/>
      <c r="E53" s="127"/>
      <c r="F53" s="147"/>
    </row>
    <row r="54" spans="1:6">
      <c r="D54" s="127"/>
    </row>
    <row r="55" spans="1:6">
      <c r="D55" s="127"/>
    </row>
    <row r="56" spans="1:6">
      <c r="D56" s="127"/>
    </row>
    <row r="57" spans="1:6">
      <c r="D57" s="127"/>
    </row>
  </sheetData>
  <mergeCells count="1">
    <mergeCell ref="A6:F6"/>
  </mergeCells>
  <pageMargins left="0.39370078740157483" right="0.39370078740157483" top="0.39370078740157483" bottom="0.39370078740157483" header="0" footer="0"/>
  <pageSetup paperSize="256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I33"/>
  <sheetViews>
    <sheetView tabSelected="1" zoomScale="130" zoomScaleNormal="130" workbookViewId="0">
      <selection activeCell="L16" sqref="L16"/>
    </sheetView>
  </sheetViews>
  <sheetFormatPr baseColWidth="10" defaultColWidth="9.140625" defaultRowHeight="15"/>
  <cols>
    <col min="1" max="1" width="28.42578125" style="148" customWidth="1"/>
    <col min="2" max="2" width="11.140625" style="148" customWidth="1"/>
    <col min="3" max="3" width="11.28515625" style="148" customWidth="1"/>
    <col min="4" max="4" width="11" style="148" customWidth="1"/>
    <col min="5" max="5" width="11.42578125" style="148" customWidth="1"/>
    <col min="6" max="6" width="10.85546875" style="148" customWidth="1"/>
    <col min="7" max="7" width="8.85546875" style="148" customWidth="1"/>
    <col min="8" max="8" width="9.140625" style="148"/>
    <col min="9" max="9" width="18.140625" style="148" bestFit="1" customWidth="1"/>
    <col min="10" max="16384" width="9.140625" style="148"/>
  </cols>
  <sheetData>
    <row r="1" spans="1:9">
      <c r="C1" s="149" t="s">
        <v>123</v>
      </c>
      <c r="D1" s="149"/>
      <c r="E1" s="149"/>
      <c r="F1" s="149"/>
      <c r="G1" s="149"/>
    </row>
    <row r="2" spans="1:9" ht="15.75">
      <c r="A2" s="149"/>
      <c r="C2" s="149" t="s">
        <v>124</v>
      </c>
      <c r="D2" s="149"/>
      <c r="E2" s="149"/>
      <c r="F2" s="149"/>
      <c r="G2" s="149"/>
    </row>
    <row r="3" spans="1:9">
      <c r="A3" s="149"/>
      <c r="C3" s="149" t="s">
        <v>217</v>
      </c>
      <c r="D3" s="149"/>
      <c r="E3" s="149"/>
      <c r="F3" s="149"/>
      <c r="G3" s="149"/>
    </row>
    <row r="4" spans="1:9">
      <c r="A4" s="149"/>
      <c r="B4" s="149"/>
      <c r="C4" s="149"/>
      <c r="E4" s="149"/>
      <c r="F4" s="149"/>
      <c r="G4" s="149"/>
    </row>
    <row r="5" spans="1:9">
      <c r="A5" s="149"/>
      <c r="B5" s="149"/>
      <c r="C5" s="149"/>
      <c r="D5" s="150"/>
      <c r="E5" s="149"/>
      <c r="F5" s="149"/>
      <c r="G5" s="149"/>
    </row>
    <row r="6" spans="1:9">
      <c r="A6" s="149"/>
      <c r="B6" s="149"/>
      <c r="C6" s="149"/>
      <c r="D6" s="150"/>
      <c r="E6" s="149"/>
      <c r="F6" s="149"/>
      <c r="G6" s="149"/>
    </row>
    <row r="7" spans="1:9">
      <c r="A7" s="149"/>
      <c r="B7" s="149"/>
      <c r="C7" s="149"/>
      <c r="D7" s="150" t="s">
        <v>125</v>
      </c>
      <c r="E7" s="149"/>
      <c r="F7" s="149"/>
      <c r="G7" s="149"/>
    </row>
    <row r="8" spans="1:9" ht="18">
      <c r="A8" s="149" t="s">
        <v>126</v>
      </c>
      <c r="B8" s="150" t="s">
        <v>127</v>
      </c>
      <c r="C8" s="151" t="s">
        <v>128</v>
      </c>
      <c r="D8" s="150" t="s">
        <v>129</v>
      </c>
      <c r="E8" s="150" t="s">
        <v>130</v>
      </c>
      <c r="F8" s="150" t="s">
        <v>131</v>
      </c>
      <c r="G8" s="150" t="s">
        <v>132</v>
      </c>
    </row>
    <row r="9" spans="1:9">
      <c r="A9" s="149"/>
      <c r="B9" s="150" t="s">
        <v>133</v>
      </c>
      <c r="C9" s="150" t="s">
        <v>134</v>
      </c>
      <c r="D9" s="149" t="s">
        <v>135</v>
      </c>
      <c r="E9" s="150" t="s">
        <v>136</v>
      </c>
      <c r="F9" s="150" t="s">
        <v>137</v>
      </c>
      <c r="G9" s="149" t="s">
        <v>138</v>
      </c>
    </row>
    <row r="10" spans="1:9">
      <c r="A10" s="149" t="s">
        <v>139</v>
      </c>
      <c r="B10" s="152">
        <v>74398137</v>
      </c>
      <c r="C10" s="152">
        <v>0</v>
      </c>
      <c r="D10" s="152">
        <f>B10+C10</f>
        <v>74398137</v>
      </c>
      <c r="E10" s="152">
        <v>87431996.040000007</v>
      </c>
      <c r="F10" s="152">
        <v>87024310.040000007</v>
      </c>
      <c r="G10" s="152">
        <f>F10-B10</f>
        <v>12626173.040000007</v>
      </c>
      <c r="I10" s="153"/>
    </row>
    <row r="11" spans="1:9">
      <c r="A11" s="149" t="s">
        <v>140</v>
      </c>
      <c r="B11" s="152">
        <v>90196071</v>
      </c>
      <c r="C11" s="152">
        <v>707738.04</v>
      </c>
      <c r="D11" s="152">
        <f>B11+C11</f>
        <v>90903809.040000007</v>
      </c>
      <c r="E11" s="152">
        <v>70109148.739999995</v>
      </c>
      <c r="F11" s="152">
        <v>70109148.739999995</v>
      </c>
      <c r="G11" s="152">
        <f>F11-B11</f>
        <v>-20086922.260000005</v>
      </c>
      <c r="I11" s="154"/>
    </row>
    <row r="12" spans="1:9">
      <c r="A12" s="150" t="s">
        <v>141</v>
      </c>
      <c r="B12" s="152">
        <f>SUM(B10:B11)</f>
        <v>164594208</v>
      </c>
      <c r="C12" s="152">
        <f>SUM(C10:C11)</f>
        <v>707738.04</v>
      </c>
      <c r="D12" s="152">
        <f>SUM(D10:D11)</f>
        <v>165301946.04000002</v>
      </c>
      <c r="E12" s="152">
        <f>SUM(E10:E11)</f>
        <v>157541144.78</v>
      </c>
      <c r="F12" s="152">
        <f>SUM(F10:F11)</f>
        <v>157133458.78</v>
      </c>
      <c r="G12" s="155"/>
    </row>
    <row r="13" spans="1:9">
      <c r="A13" s="149"/>
      <c r="B13" s="149"/>
      <c r="C13" s="149"/>
      <c r="D13" s="149"/>
      <c r="E13" s="149" t="s">
        <v>142</v>
      </c>
      <c r="F13" s="149"/>
      <c r="G13" s="149"/>
    </row>
    <row r="14" spans="1:9">
      <c r="A14" s="149"/>
      <c r="B14" s="149"/>
      <c r="C14" s="149"/>
      <c r="D14" s="150" t="s">
        <v>125</v>
      </c>
      <c r="E14" s="149"/>
      <c r="F14" s="149"/>
      <c r="G14" s="149"/>
    </row>
    <row r="15" spans="1:9" ht="18">
      <c r="A15" s="156" t="s">
        <v>143</v>
      </c>
      <c r="B15" s="150" t="s">
        <v>127</v>
      </c>
      <c r="C15" s="151" t="s">
        <v>128</v>
      </c>
      <c r="D15" s="150" t="s">
        <v>129</v>
      </c>
      <c r="E15" s="150" t="s">
        <v>130</v>
      </c>
      <c r="F15" s="150" t="s">
        <v>131</v>
      </c>
      <c r="G15" s="150" t="s">
        <v>132</v>
      </c>
    </row>
    <row r="16" spans="1:9">
      <c r="A16" s="149"/>
      <c r="B16" s="150" t="s">
        <v>133</v>
      </c>
      <c r="C16" s="150" t="s">
        <v>134</v>
      </c>
      <c r="D16" s="149" t="s">
        <v>135</v>
      </c>
      <c r="E16" s="150" t="s">
        <v>136</v>
      </c>
      <c r="F16" s="150" t="s">
        <v>137</v>
      </c>
      <c r="G16" s="149" t="s">
        <v>138</v>
      </c>
    </row>
    <row r="17" spans="1:9">
      <c r="A17" s="149" t="s">
        <v>144</v>
      </c>
      <c r="B17" s="152">
        <v>71192224.5</v>
      </c>
      <c r="C17" s="152">
        <v>516800</v>
      </c>
      <c r="D17" s="152">
        <f>B17+C17</f>
        <v>71709024.5</v>
      </c>
      <c r="E17" s="152">
        <v>85127225.840000004</v>
      </c>
      <c r="F17" s="152">
        <v>85047217.469999999</v>
      </c>
      <c r="G17" s="152">
        <f>F17-B17</f>
        <v>13854992.969999999</v>
      </c>
      <c r="I17" s="153"/>
    </row>
    <row r="18" spans="1:9">
      <c r="A18" s="149" t="s">
        <v>145</v>
      </c>
      <c r="B18" s="152">
        <v>45056935</v>
      </c>
      <c r="C18" s="152">
        <v>78102.25</v>
      </c>
      <c r="D18" s="152">
        <f t="shared" ref="D18:D20" si="0">B18+C18</f>
        <v>45135037.25</v>
      </c>
      <c r="E18" s="152">
        <v>30952843.640000001</v>
      </c>
      <c r="F18" s="152">
        <v>30953566.629999999</v>
      </c>
      <c r="G18" s="152">
        <f t="shared" ref="G18:G20" si="1">F18-B18</f>
        <v>-14103368.370000001</v>
      </c>
      <c r="I18" s="153"/>
    </row>
    <row r="19" spans="1:9">
      <c r="A19" s="149" t="s">
        <v>146</v>
      </c>
      <c r="B19" s="152">
        <v>3205912.5</v>
      </c>
      <c r="C19" s="152">
        <v>0</v>
      </c>
      <c r="D19" s="152">
        <f t="shared" si="0"/>
        <v>3205912.5</v>
      </c>
      <c r="E19" s="152">
        <v>2563170.2000000002</v>
      </c>
      <c r="F19" s="152">
        <v>2235492.5699999998</v>
      </c>
      <c r="G19" s="152">
        <f t="shared" si="1"/>
        <v>-970419.93000000017</v>
      </c>
    </row>
    <row r="20" spans="1:9">
      <c r="A20" s="149" t="s">
        <v>147</v>
      </c>
      <c r="B20" s="152">
        <v>45139136</v>
      </c>
      <c r="C20" s="152">
        <v>112835.79</v>
      </c>
      <c r="D20" s="152">
        <f t="shared" si="0"/>
        <v>45251971.789999999</v>
      </c>
      <c r="E20" s="152">
        <v>38897905.100000001</v>
      </c>
      <c r="F20" s="152">
        <v>38897182.009999998</v>
      </c>
      <c r="G20" s="152">
        <f t="shared" si="1"/>
        <v>-6241953.9900000021</v>
      </c>
    </row>
    <row r="21" spans="1:9">
      <c r="A21" s="150" t="s">
        <v>141</v>
      </c>
      <c r="B21" s="152">
        <f>SUM(B17:B20)</f>
        <v>164594208</v>
      </c>
      <c r="C21" s="152">
        <f t="shared" ref="C21:F21" si="2">SUM(C17:C20)</f>
        <v>707738.04</v>
      </c>
      <c r="D21" s="152">
        <f t="shared" si="2"/>
        <v>165301946.03999999</v>
      </c>
      <c r="E21" s="152">
        <f t="shared" si="2"/>
        <v>157541144.78</v>
      </c>
      <c r="F21" s="152">
        <f t="shared" si="2"/>
        <v>157133458.67999998</v>
      </c>
      <c r="G21" s="155"/>
    </row>
    <row r="22" spans="1:9">
      <c r="A22" s="149"/>
      <c r="B22" s="149"/>
      <c r="C22" s="149"/>
      <c r="D22" s="149"/>
      <c r="E22" s="149" t="s">
        <v>142</v>
      </c>
      <c r="F22" s="149"/>
      <c r="G22" s="149"/>
    </row>
    <row r="32" spans="1:9">
      <c r="A32" s="127" t="str">
        <f>'[3]Frac IV-1 ESF'!A50</f>
        <v>RECTORA DE LA UNIVERSIDAD</v>
      </c>
      <c r="B32" s="127"/>
      <c r="C32" s="186" t="s">
        <v>225</v>
      </c>
      <c r="G32" s="146" t="s">
        <v>148</v>
      </c>
    </row>
    <row r="33" spans="1:7">
      <c r="A33" s="127" t="str">
        <f>'[3]Frac IV-1 ESF'!A51</f>
        <v>Esperanza Aguillón Robles</v>
      </c>
      <c r="B33" s="127"/>
      <c r="C33" s="186" t="s">
        <v>226</v>
      </c>
      <c r="G33" s="145" t="s">
        <v>122</v>
      </c>
    </row>
  </sheetData>
  <pageMargins left="0.70866141732283472" right="0.70866141732283472" top="0.74803149606299213" bottom="0.74803149606299213" header="0.31496062992125984" footer="0.31496062992125984"/>
  <pageSetup paperSize="256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H43"/>
  <sheetViews>
    <sheetView topLeftCell="A18" zoomScale="130" zoomScaleNormal="130" workbookViewId="0">
      <selection activeCell="D42" sqref="D42:D43"/>
    </sheetView>
  </sheetViews>
  <sheetFormatPr baseColWidth="10" defaultColWidth="9.140625" defaultRowHeight="15"/>
  <cols>
    <col min="1" max="1" width="24.42578125" style="148" customWidth="1"/>
    <col min="2" max="2" width="37.140625" style="148" customWidth="1"/>
    <col min="3" max="3" width="16.5703125" style="173" customWidth="1"/>
    <col min="4" max="4" width="15.5703125" style="184" customWidth="1"/>
    <col min="5" max="5" width="14.42578125" style="184" bestFit="1" customWidth="1"/>
    <col min="6" max="7" width="13.42578125" style="184" bestFit="1" customWidth="1"/>
    <col min="8" max="8" width="15.85546875" style="184" customWidth="1"/>
    <col min="9" max="16384" width="9.140625" style="148"/>
  </cols>
  <sheetData>
    <row r="1" spans="1:8">
      <c r="A1" s="149"/>
      <c r="B1" s="149"/>
      <c r="C1" s="157" t="s">
        <v>149</v>
      </c>
      <c r="E1" s="158"/>
      <c r="F1" s="158"/>
      <c r="G1" s="158"/>
      <c r="H1" s="158"/>
    </row>
    <row r="2" spans="1:8">
      <c r="A2" s="149"/>
      <c r="B2" s="149"/>
      <c r="C2" s="157" t="s">
        <v>59</v>
      </c>
      <c r="E2" s="158"/>
      <c r="F2" s="158"/>
      <c r="G2" s="158"/>
      <c r="H2" s="158"/>
    </row>
    <row r="3" spans="1:8">
      <c r="A3" s="149"/>
      <c r="B3" s="149"/>
      <c r="C3" s="157" t="s">
        <v>150</v>
      </c>
      <c r="E3" s="158"/>
      <c r="F3" s="158"/>
      <c r="G3" s="158"/>
      <c r="H3" s="158"/>
    </row>
    <row r="4" spans="1:8">
      <c r="A4" s="149"/>
      <c r="B4" s="149"/>
      <c r="C4" s="157" t="s">
        <v>151</v>
      </c>
      <c r="E4" s="158"/>
      <c r="F4" s="158"/>
      <c r="G4" s="158"/>
      <c r="H4" s="158"/>
    </row>
    <row r="5" spans="1:8">
      <c r="A5" s="275" t="s">
        <v>218</v>
      </c>
      <c r="B5" s="275"/>
      <c r="C5" s="275"/>
      <c r="D5" s="275"/>
      <c r="E5" s="275"/>
      <c r="F5" s="275"/>
      <c r="G5" s="275"/>
      <c r="H5" s="275"/>
    </row>
    <row r="6" spans="1:8">
      <c r="A6" s="149"/>
      <c r="B6" s="149"/>
      <c r="C6" s="157"/>
      <c r="D6" s="158"/>
      <c r="E6" s="159" t="s">
        <v>152</v>
      </c>
      <c r="F6" s="158"/>
      <c r="G6" s="158"/>
      <c r="H6" s="159" t="s">
        <v>153</v>
      </c>
    </row>
    <row r="7" spans="1:8" ht="22.5">
      <c r="A7" s="160" t="s">
        <v>154</v>
      </c>
      <c r="B7" s="149" t="s">
        <v>155</v>
      </c>
      <c r="C7" s="161" t="s">
        <v>156</v>
      </c>
      <c r="D7" s="162" t="s">
        <v>157</v>
      </c>
      <c r="E7" s="163" t="s">
        <v>158</v>
      </c>
      <c r="F7" s="163" t="s">
        <v>159</v>
      </c>
      <c r="G7" s="163" t="s">
        <v>160</v>
      </c>
      <c r="H7" s="158"/>
    </row>
    <row r="8" spans="1:8">
      <c r="A8" s="160"/>
      <c r="B8" s="149"/>
      <c r="C8" s="164">
        <v>1</v>
      </c>
      <c r="D8" s="164">
        <v>2</v>
      </c>
      <c r="E8" s="158" t="s">
        <v>161</v>
      </c>
      <c r="F8" s="164">
        <v>4</v>
      </c>
      <c r="G8" s="164">
        <v>5</v>
      </c>
      <c r="H8" s="158" t="s">
        <v>162</v>
      </c>
    </row>
    <row r="9" spans="1:8">
      <c r="A9" s="149" t="s">
        <v>163</v>
      </c>
      <c r="B9" s="149" t="s">
        <v>164</v>
      </c>
      <c r="C9" s="165">
        <v>35596283.689999998</v>
      </c>
      <c r="D9" s="166">
        <v>3839658.11</v>
      </c>
      <c r="E9" s="167">
        <f>C9+D9</f>
        <v>39435941.799999997</v>
      </c>
      <c r="F9" s="166">
        <v>32296174.23</v>
      </c>
      <c r="G9" s="166">
        <v>32296174.23</v>
      </c>
      <c r="H9" s="167">
        <f>E9-F9</f>
        <v>7139767.5699999966</v>
      </c>
    </row>
    <row r="10" spans="1:8">
      <c r="A10" s="149"/>
      <c r="B10" s="149" t="s">
        <v>165</v>
      </c>
      <c r="C10" s="165">
        <v>35964025.659999996</v>
      </c>
      <c r="D10" s="168">
        <v>1241497.33</v>
      </c>
      <c r="E10" s="167">
        <f t="shared" ref="E10:E38" si="0">C10+D10</f>
        <v>37205522.989999995</v>
      </c>
      <c r="F10" s="168">
        <v>26334658.109999999</v>
      </c>
      <c r="G10" s="168">
        <v>26334658.109999999</v>
      </c>
      <c r="H10" s="167">
        <f t="shared" ref="H10:H38" si="1">E10-F10</f>
        <v>10870864.879999995</v>
      </c>
    </row>
    <row r="11" spans="1:8">
      <c r="A11" s="149"/>
      <c r="B11" s="149" t="s">
        <v>166</v>
      </c>
      <c r="C11" s="165">
        <v>7408404.2999999998</v>
      </c>
      <c r="D11" s="168">
        <v>-2125185.4</v>
      </c>
      <c r="E11" s="167">
        <f t="shared" si="0"/>
        <v>5283218.9000000004</v>
      </c>
      <c r="F11" s="168">
        <v>2512288.02</v>
      </c>
      <c r="G11" s="168">
        <v>2512288.02</v>
      </c>
      <c r="H11" s="167">
        <f t="shared" si="1"/>
        <v>2770930.8800000004</v>
      </c>
    </row>
    <row r="12" spans="1:8">
      <c r="A12" s="149"/>
      <c r="B12" s="149" t="s">
        <v>167</v>
      </c>
      <c r="C12" s="165">
        <v>18300002.670000002</v>
      </c>
      <c r="D12" s="168">
        <v>-1614155.88</v>
      </c>
      <c r="E12" s="167">
        <f t="shared" si="0"/>
        <v>16685846.790000003</v>
      </c>
      <c r="F12" s="168">
        <v>12041811.880000001</v>
      </c>
      <c r="G12" s="168">
        <v>12041811.880000001</v>
      </c>
      <c r="H12" s="167">
        <f t="shared" si="1"/>
        <v>4644034.910000002</v>
      </c>
    </row>
    <row r="13" spans="1:8">
      <c r="A13" s="149"/>
      <c r="B13" s="169" t="s">
        <v>168</v>
      </c>
      <c r="C13" s="165">
        <v>605901.18000000005</v>
      </c>
      <c r="D13" s="168">
        <v>-94753.93</v>
      </c>
      <c r="E13" s="167">
        <f t="shared" si="0"/>
        <v>511147.25000000006</v>
      </c>
      <c r="F13" s="167">
        <v>140254.20000000001</v>
      </c>
      <c r="G13" s="167">
        <v>140254.20000000001</v>
      </c>
      <c r="H13" s="167">
        <f t="shared" si="1"/>
        <v>370893.05000000005</v>
      </c>
    </row>
    <row r="14" spans="1:8">
      <c r="A14" s="149"/>
      <c r="B14" s="149" t="s">
        <v>169</v>
      </c>
      <c r="C14" s="165">
        <f>SUM(C9:C13)</f>
        <v>97874617.5</v>
      </c>
      <c r="D14" s="166">
        <f t="shared" ref="D14:F14" si="2">SUM(D9:D13)</f>
        <v>1247060.2299999997</v>
      </c>
      <c r="E14" s="165">
        <f t="shared" si="2"/>
        <v>99121677.730000004</v>
      </c>
      <c r="F14" s="165">
        <f t="shared" si="2"/>
        <v>73325186.440000013</v>
      </c>
      <c r="G14" s="165">
        <f t="shared" ref="G14" si="3">SUM(G9:G13)</f>
        <v>73325186.440000013</v>
      </c>
      <c r="H14" s="165">
        <f>SUM(H9:H13)</f>
        <v>25796491.289999995</v>
      </c>
    </row>
    <row r="15" spans="1:8">
      <c r="A15" s="149" t="s">
        <v>170</v>
      </c>
      <c r="B15" s="149" t="s">
        <v>171</v>
      </c>
      <c r="C15" s="165">
        <v>7503716.5700000003</v>
      </c>
      <c r="D15" s="168">
        <v>-543701.82999999996</v>
      </c>
      <c r="E15" s="167">
        <f t="shared" si="0"/>
        <v>6960014.7400000002</v>
      </c>
      <c r="F15" s="168">
        <v>3506786.58</v>
      </c>
      <c r="G15" s="168">
        <v>3505748.78</v>
      </c>
      <c r="H15" s="167">
        <f t="shared" si="1"/>
        <v>3453228.16</v>
      </c>
    </row>
    <row r="16" spans="1:8">
      <c r="A16" s="149"/>
      <c r="B16" s="149" t="s">
        <v>172</v>
      </c>
      <c r="C16" s="165">
        <v>916593.31</v>
      </c>
      <c r="D16" s="168">
        <v>294549.21999999997</v>
      </c>
      <c r="E16" s="167">
        <f t="shared" si="0"/>
        <v>1211142.53</v>
      </c>
      <c r="F16" s="168">
        <v>549585.84</v>
      </c>
      <c r="G16" s="168">
        <v>531011.02</v>
      </c>
      <c r="H16" s="167">
        <f t="shared" si="1"/>
        <v>661556.69000000006</v>
      </c>
    </row>
    <row r="17" spans="1:8">
      <c r="A17" s="149"/>
      <c r="B17" s="149" t="s">
        <v>173</v>
      </c>
      <c r="C17" s="165">
        <v>77050.58</v>
      </c>
      <c r="D17" s="168">
        <v>31005.88</v>
      </c>
      <c r="E17" s="167">
        <f t="shared" si="0"/>
        <v>108056.46</v>
      </c>
      <c r="F17" s="168">
        <v>30572.09</v>
      </c>
      <c r="G17" s="168">
        <v>29156.799999999999</v>
      </c>
      <c r="H17" s="167">
        <f t="shared" si="1"/>
        <v>77484.37000000001</v>
      </c>
    </row>
    <row r="18" spans="1:8">
      <c r="A18" s="149"/>
      <c r="B18" s="149" t="s">
        <v>174</v>
      </c>
      <c r="C18" s="165">
        <v>337458.94</v>
      </c>
      <c r="D18" s="168">
        <v>-29513.13</v>
      </c>
      <c r="E18" s="167">
        <f t="shared" si="0"/>
        <v>307945.81</v>
      </c>
      <c r="F18" s="168">
        <v>14208.67</v>
      </c>
      <c r="G18" s="168">
        <v>14208.67</v>
      </c>
      <c r="H18" s="167">
        <f t="shared" si="1"/>
        <v>293737.14</v>
      </c>
    </row>
    <row r="19" spans="1:8">
      <c r="A19" s="149"/>
      <c r="B19" s="149" t="s">
        <v>175</v>
      </c>
      <c r="C19" s="165">
        <v>218940</v>
      </c>
      <c r="D19" s="168">
        <v>-22832.75</v>
      </c>
      <c r="E19" s="167">
        <f t="shared" si="0"/>
        <v>196107.25</v>
      </c>
      <c r="F19" s="168">
        <v>37193.660000000003</v>
      </c>
      <c r="G19" s="168">
        <v>29936.06</v>
      </c>
      <c r="H19" s="167">
        <f t="shared" si="1"/>
        <v>158913.59</v>
      </c>
    </row>
    <row r="20" spans="1:8">
      <c r="A20" s="149"/>
      <c r="B20" s="149" t="s">
        <v>176</v>
      </c>
      <c r="C20" s="165">
        <v>36137.800000000003</v>
      </c>
      <c r="D20" s="168">
        <v>147807.79</v>
      </c>
      <c r="E20" s="167">
        <f t="shared" si="0"/>
        <v>183945.59000000003</v>
      </c>
      <c r="F20" s="168">
        <v>140872.98000000001</v>
      </c>
      <c r="G20" s="168">
        <v>140872.98000000001</v>
      </c>
      <c r="H20" s="167">
        <f t="shared" si="1"/>
        <v>43072.610000000015</v>
      </c>
    </row>
    <row r="21" spans="1:8">
      <c r="A21" s="149"/>
      <c r="B21" s="149" t="s">
        <v>177</v>
      </c>
      <c r="C21" s="165">
        <v>2379807.98</v>
      </c>
      <c r="D21" s="168">
        <v>-540985.85</v>
      </c>
      <c r="E21" s="167">
        <f t="shared" si="0"/>
        <v>1838822.13</v>
      </c>
      <c r="F21" s="168">
        <v>373767.9</v>
      </c>
      <c r="G21" s="168">
        <v>369801.07</v>
      </c>
      <c r="H21" s="167">
        <f t="shared" si="1"/>
        <v>1465054.23</v>
      </c>
    </row>
    <row r="22" spans="1:8">
      <c r="A22" s="149"/>
      <c r="B22" s="149" t="s">
        <v>169</v>
      </c>
      <c r="C22" s="167">
        <f>C15+C16+C17+C18+C19+C20+C21</f>
        <v>11469705.180000002</v>
      </c>
      <c r="D22" s="168">
        <f>D15+D16+D17+D18+D19+D20+D21</f>
        <v>-663670.66999999993</v>
      </c>
      <c r="E22" s="167">
        <f t="shared" si="0"/>
        <v>10806034.510000002</v>
      </c>
      <c r="F22" s="167">
        <f t="shared" ref="F22" si="4">F15+F16+F17+F18+F19+F20+F21</f>
        <v>4652987.7200000007</v>
      </c>
      <c r="G22" s="167">
        <f t="shared" ref="G22" si="5">G15+G16+G17+G18+G19+G20+G21</f>
        <v>4620735.38</v>
      </c>
      <c r="H22" s="167">
        <f t="shared" si="1"/>
        <v>6153046.790000001</v>
      </c>
    </row>
    <row r="23" spans="1:8">
      <c r="A23" s="149" t="s">
        <v>178</v>
      </c>
      <c r="B23" s="149" t="s">
        <v>179</v>
      </c>
      <c r="C23" s="165">
        <v>23215772.27</v>
      </c>
      <c r="D23" s="168">
        <v>-3411766</v>
      </c>
      <c r="E23" s="167">
        <f t="shared" si="0"/>
        <v>19804006.27</v>
      </c>
      <c r="F23" s="168">
        <v>9235119.7799999993</v>
      </c>
      <c r="G23" s="168">
        <v>9069256.6600000001</v>
      </c>
      <c r="H23" s="167">
        <f t="shared" si="1"/>
        <v>10568886.49</v>
      </c>
    </row>
    <row r="24" spans="1:8">
      <c r="A24" s="149"/>
      <c r="B24" s="149" t="s">
        <v>180</v>
      </c>
      <c r="C24" s="165">
        <v>10030646.82</v>
      </c>
      <c r="D24" s="168">
        <v>3089904.34</v>
      </c>
      <c r="E24" s="167">
        <f t="shared" si="0"/>
        <v>13120551.16</v>
      </c>
      <c r="F24" s="168">
        <v>3640068.46</v>
      </c>
      <c r="G24" s="168">
        <v>3616979.53</v>
      </c>
      <c r="H24" s="167">
        <f t="shared" si="1"/>
        <v>9480482.6999999993</v>
      </c>
    </row>
    <row r="25" spans="1:8">
      <c r="A25" s="149"/>
      <c r="B25" s="170" t="s">
        <v>181</v>
      </c>
      <c r="C25" s="165">
        <v>3580468.97</v>
      </c>
      <c r="D25" s="168">
        <v>664326.30000000005</v>
      </c>
      <c r="E25" s="167">
        <f t="shared" si="0"/>
        <v>4244795.2700000005</v>
      </c>
      <c r="F25" s="168">
        <v>2010958.64</v>
      </c>
      <c r="G25" s="168">
        <v>1991435.72</v>
      </c>
      <c r="H25" s="167">
        <f t="shared" si="1"/>
        <v>2233836.6300000008</v>
      </c>
    </row>
    <row r="26" spans="1:8">
      <c r="A26" s="149"/>
      <c r="B26" s="149" t="s">
        <v>182</v>
      </c>
      <c r="C26" s="165">
        <v>255021.26</v>
      </c>
      <c r="D26" s="168">
        <v>91696.05</v>
      </c>
      <c r="E26" s="167">
        <f t="shared" si="0"/>
        <v>346717.31</v>
      </c>
      <c r="F26" s="168">
        <v>278463</v>
      </c>
      <c r="G26" s="168">
        <v>278463</v>
      </c>
      <c r="H26" s="167">
        <f t="shared" si="1"/>
        <v>68254.31</v>
      </c>
    </row>
    <row r="27" spans="1:8">
      <c r="A27" s="149"/>
      <c r="B27" s="149" t="s">
        <v>183</v>
      </c>
      <c r="C27" s="165">
        <v>6829418.1200000001</v>
      </c>
      <c r="D27" s="168">
        <v>650151.5</v>
      </c>
      <c r="E27" s="167">
        <f t="shared" si="0"/>
        <v>7479569.6200000001</v>
      </c>
      <c r="F27" s="168">
        <v>3516435.95</v>
      </c>
      <c r="G27" s="168">
        <v>3433129.75</v>
      </c>
      <c r="H27" s="167">
        <f t="shared" si="1"/>
        <v>3963133.67</v>
      </c>
    </row>
    <row r="28" spans="1:8">
      <c r="A28" s="149"/>
      <c r="B28" s="149" t="s">
        <v>184</v>
      </c>
      <c r="C28" s="165">
        <v>568891.56000000006</v>
      </c>
      <c r="D28" s="168">
        <v>-137204.15</v>
      </c>
      <c r="E28" s="167">
        <f t="shared" si="0"/>
        <v>431687.41000000003</v>
      </c>
      <c r="F28" s="168">
        <v>121753.60000000001</v>
      </c>
      <c r="G28" s="168">
        <v>60876.800000000003</v>
      </c>
      <c r="H28" s="167">
        <f t="shared" si="1"/>
        <v>309933.81000000006</v>
      </c>
    </row>
    <row r="29" spans="1:8">
      <c r="A29" s="149"/>
      <c r="B29" s="149" t="s">
        <v>185</v>
      </c>
      <c r="C29" s="165">
        <v>935816.71</v>
      </c>
      <c r="D29" s="168">
        <v>322361.43</v>
      </c>
      <c r="E29" s="167">
        <f t="shared" si="0"/>
        <v>1258178.1399999999</v>
      </c>
      <c r="F29" s="168">
        <v>443210.23</v>
      </c>
      <c r="G29" s="168">
        <v>366747.79</v>
      </c>
      <c r="H29" s="167">
        <f t="shared" si="1"/>
        <v>814967.90999999992</v>
      </c>
    </row>
    <row r="30" spans="1:8">
      <c r="A30" s="149"/>
      <c r="B30" s="149" t="s">
        <v>186</v>
      </c>
      <c r="C30" s="165">
        <v>333958.45</v>
      </c>
      <c r="D30" s="168">
        <v>148579.79999999999</v>
      </c>
      <c r="E30" s="167">
        <f t="shared" si="0"/>
        <v>482538.25</v>
      </c>
      <c r="F30" s="168">
        <v>278960.31</v>
      </c>
      <c r="G30" s="168">
        <v>275945.31</v>
      </c>
      <c r="H30" s="167">
        <f t="shared" si="1"/>
        <v>203577.94</v>
      </c>
    </row>
    <row r="31" spans="1:8">
      <c r="A31" s="149"/>
      <c r="B31" s="149" t="s">
        <v>187</v>
      </c>
      <c r="C31" s="165">
        <v>3334312.28</v>
      </c>
      <c r="D31" s="168">
        <v>201165.55</v>
      </c>
      <c r="E31" s="167">
        <f t="shared" si="0"/>
        <v>3535477.8299999996</v>
      </c>
      <c r="F31" s="168">
        <v>2328067.56</v>
      </c>
      <c r="G31" s="168">
        <v>2328067.56</v>
      </c>
      <c r="H31" s="167">
        <f t="shared" si="1"/>
        <v>1207410.2699999996</v>
      </c>
    </row>
    <row r="32" spans="1:8">
      <c r="A32" s="149"/>
      <c r="B32" s="149" t="s">
        <v>169</v>
      </c>
      <c r="C32" s="167">
        <f>C23+C24+C25+C26+C27+C28+C29+C30+C31</f>
        <v>49084306.440000005</v>
      </c>
      <c r="D32" s="168">
        <f>D23+D24+D25+D26+D27+D28+D29+D30+D31</f>
        <v>1619214.82</v>
      </c>
      <c r="E32" s="167">
        <f t="shared" si="0"/>
        <v>50703521.260000005</v>
      </c>
      <c r="F32" s="168">
        <f t="shared" ref="F32" si="6">F23+F24+F25+F26+F27+F28+F29+F30+F31</f>
        <v>21853037.529999997</v>
      </c>
      <c r="G32" s="168">
        <f t="shared" ref="G32" si="7">G23+G24+G25+G26+G27+G28+G29+G30+G31</f>
        <v>21420902.119999997</v>
      </c>
      <c r="H32" s="167">
        <f t="shared" si="1"/>
        <v>28850483.730000008</v>
      </c>
    </row>
    <row r="33" spans="1:8">
      <c r="A33" s="149" t="s">
        <v>188</v>
      </c>
      <c r="B33" s="149" t="s">
        <v>189</v>
      </c>
      <c r="C33" s="165">
        <v>636612.69999999995</v>
      </c>
      <c r="D33" s="168">
        <v>3095259.74</v>
      </c>
      <c r="E33" s="167">
        <f t="shared" si="0"/>
        <v>3731872.4400000004</v>
      </c>
      <c r="F33" s="168">
        <v>3177589.39</v>
      </c>
      <c r="G33" s="168">
        <v>3144422.07</v>
      </c>
      <c r="H33" s="167">
        <f t="shared" si="1"/>
        <v>554283.05000000028</v>
      </c>
    </row>
    <row r="34" spans="1:8">
      <c r="A34" s="149"/>
      <c r="B34" s="149" t="s">
        <v>169</v>
      </c>
      <c r="C34" s="165">
        <f>C33</f>
        <v>636612.69999999995</v>
      </c>
      <c r="D34" s="166">
        <f>D33</f>
        <v>3095259.74</v>
      </c>
      <c r="E34" s="167">
        <f t="shared" si="0"/>
        <v>3731872.4400000004</v>
      </c>
      <c r="F34" s="168">
        <f t="shared" ref="F34" si="8">F33</f>
        <v>3177589.39</v>
      </c>
      <c r="G34" s="168">
        <f t="shared" ref="G34" si="9">G33</f>
        <v>3144422.07</v>
      </c>
      <c r="H34" s="167">
        <f t="shared" si="1"/>
        <v>554283.05000000028</v>
      </c>
    </row>
    <row r="35" spans="1:8">
      <c r="A35" s="149" t="s">
        <v>190</v>
      </c>
      <c r="B35" s="149" t="s">
        <v>191</v>
      </c>
      <c r="C35" s="165">
        <v>27140</v>
      </c>
      <c r="D35" s="168">
        <v>404800</v>
      </c>
      <c r="E35" s="167">
        <f t="shared" si="0"/>
        <v>431940</v>
      </c>
      <c r="F35" s="168">
        <v>230205.86</v>
      </c>
      <c r="G35" s="168">
        <v>230205.86</v>
      </c>
      <c r="H35" s="167">
        <f t="shared" si="1"/>
        <v>201734.14</v>
      </c>
    </row>
    <row r="36" spans="1:8">
      <c r="A36" s="149"/>
      <c r="B36" s="149" t="s">
        <v>192</v>
      </c>
      <c r="C36" s="165">
        <v>0</v>
      </c>
      <c r="D36" s="168">
        <v>61400</v>
      </c>
      <c r="E36" s="167">
        <f t="shared" si="0"/>
        <v>61400</v>
      </c>
      <c r="F36" s="168">
        <v>61052.52</v>
      </c>
      <c r="G36" s="168">
        <v>61052.52</v>
      </c>
      <c r="H36" s="167">
        <f t="shared" si="1"/>
        <v>347.4800000000032</v>
      </c>
    </row>
    <row r="37" spans="1:8">
      <c r="A37" s="149"/>
      <c r="B37" s="169" t="s">
        <v>215</v>
      </c>
      <c r="C37" s="165">
        <v>0</v>
      </c>
      <c r="D37" s="168">
        <v>256200</v>
      </c>
      <c r="E37" s="167">
        <f t="shared" si="0"/>
        <v>256200</v>
      </c>
      <c r="F37" s="168">
        <v>256128</v>
      </c>
      <c r="G37" s="168">
        <v>256128</v>
      </c>
      <c r="H37" s="167">
        <f t="shared" si="1"/>
        <v>72</v>
      </c>
    </row>
    <row r="38" spans="1:8">
      <c r="A38" s="149"/>
      <c r="B38" s="149" t="s">
        <v>169</v>
      </c>
      <c r="C38" s="167">
        <f t="shared" ref="C38" si="10">C35+C36</f>
        <v>27140</v>
      </c>
      <c r="D38" s="167">
        <f>D35+D36+D37</f>
        <v>722400</v>
      </c>
      <c r="E38" s="167">
        <f t="shared" si="0"/>
        <v>749540</v>
      </c>
      <c r="F38" s="168">
        <f>SUM(F35:F37)</f>
        <v>547386.38</v>
      </c>
      <c r="G38" s="168">
        <f>SUM(G35:G37)</f>
        <v>547386.38</v>
      </c>
      <c r="H38" s="167">
        <f t="shared" si="1"/>
        <v>202153.62</v>
      </c>
    </row>
    <row r="39" spans="1:8">
      <c r="A39" s="149"/>
      <c r="B39" s="171" t="s">
        <v>193</v>
      </c>
      <c r="C39" s="165">
        <f>C14+C22+C32+C34+C38</f>
        <v>159092381.81999999</v>
      </c>
      <c r="D39" s="165">
        <f>D14+D22+D32+D34+D38</f>
        <v>6020264.1200000001</v>
      </c>
      <c r="E39" s="165">
        <f t="shared" ref="E39:H39" si="11">E14+E22+E32+E34+E38</f>
        <v>165112645.94</v>
      </c>
      <c r="F39" s="166">
        <f t="shared" si="11"/>
        <v>103556187.46000001</v>
      </c>
      <c r="G39" s="166">
        <f t="shared" ref="G39" si="12">G14+G22+G32+G34+G38</f>
        <v>103058632.38999999</v>
      </c>
      <c r="H39" s="165">
        <f t="shared" si="11"/>
        <v>61556458.479999997</v>
      </c>
    </row>
    <row r="40" spans="1:8">
      <c r="A40" s="149"/>
      <c r="B40" s="149"/>
      <c r="C40" s="157"/>
      <c r="D40" s="158"/>
      <c r="E40" s="158"/>
      <c r="F40" s="158"/>
      <c r="H40" s="172"/>
    </row>
    <row r="41" spans="1:8">
      <c r="A41" s="149"/>
    </row>
    <row r="42" spans="1:8">
      <c r="B42" s="127" t="str">
        <f>'[3]Frac IV-1 ESF'!A50</f>
        <v>RECTORA DE LA UNIVERSIDAD</v>
      </c>
      <c r="D42" s="186" t="s">
        <v>225</v>
      </c>
      <c r="G42" s="146"/>
      <c r="H42" s="146" t="str">
        <f>'[4]Frac IV-2 EAI'!G32</f>
        <v>DIRECTORA DE RECURSOS FINANCIEROS</v>
      </c>
    </row>
    <row r="43" spans="1:8">
      <c r="B43" s="127" t="str">
        <f>'[3]Frac IV-1 ESF'!A51</f>
        <v>Esperanza Aguillón Robles</v>
      </c>
      <c r="D43" s="186" t="s">
        <v>226</v>
      </c>
      <c r="G43" s="146"/>
      <c r="H43" s="146" t="str">
        <f>'[4]Frac IV-2 EAI'!G33</f>
        <v>Laura Cansino Bravo</v>
      </c>
    </row>
  </sheetData>
  <mergeCells count="1">
    <mergeCell ref="A5:H5"/>
  </mergeCells>
  <pageMargins left="0.39370078740157483" right="0.39370078740157483" top="0.74803149606299213" bottom="0.74803149606299213" header="0.31496062992125984" footer="0.31496062992125984"/>
  <pageSetup paperSize="256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66"/>
    <pageSetUpPr fitToPage="1"/>
  </sheetPr>
  <dimension ref="A1:I73"/>
  <sheetViews>
    <sheetView zoomScale="120" zoomScaleNormal="120" workbookViewId="0">
      <selection activeCell="A69" sqref="A69"/>
    </sheetView>
  </sheetViews>
  <sheetFormatPr baseColWidth="10" defaultColWidth="9.140625" defaultRowHeight="11.25"/>
  <cols>
    <col min="1" max="1" width="48.5703125" style="128" customWidth="1"/>
    <col min="2" max="2" width="11.42578125" style="128" customWidth="1"/>
    <col min="3" max="3" width="10.7109375" style="128" customWidth="1"/>
    <col min="4" max="4" width="17.140625" style="128" customWidth="1"/>
    <col min="5" max="5" width="11.140625" style="128" customWidth="1"/>
    <col min="6" max="6" width="10.85546875" style="128" customWidth="1"/>
    <col min="7" max="7" width="10.7109375" style="128" customWidth="1"/>
    <col min="8" max="8" width="9.5703125" style="128" bestFit="1" customWidth="1"/>
    <col min="9" max="9" width="10.85546875" style="128" bestFit="1" customWidth="1"/>
    <col min="10" max="16384" width="9.140625" style="128"/>
  </cols>
  <sheetData>
    <row r="1" spans="1:7">
      <c r="A1" s="127"/>
      <c r="B1" s="127" t="s">
        <v>58</v>
      </c>
      <c r="F1" s="127"/>
    </row>
    <row r="2" spans="1:7">
      <c r="A2" s="127"/>
      <c r="B2" s="129" t="s">
        <v>59</v>
      </c>
      <c r="F2" s="127"/>
    </row>
    <row r="3" spans="1:7">
      <c r="A3" s="127"/>
      <c r="B3" s="127" t="s">
        <v>60</v>
      </c>
      <c r="F3" s="127"/>
    </row>
    <row r="4" spans="1:7">
      <c r="A4" s="127"/>
      <c r="B4" s="127" t="s">
        <v>61</v>
      </c>
      <c r="F4" s="127"/>
    </row>
    <row r="5" spans="1:7">
      <c r="A5" s="127"/>
      <c r="B5" s="127"/>
      <c r="C5" s="127"/>
      <c r="E5" s="127"/>
      <c r="F5" s="127"/>
    </row>
    <row r="6" spans="1:7">
      <c r="A6" s="127"/>
      <c r="B6" s="127"/>
      <c r="C6" s="127"/>
      <c r="E6" s="127"/>
      <c r="F6" s="127"/>
    </row>
    <row r="7" spans="1:7" ht="15" customHeight="1">
      <c r="A7" s="276" t="s">
        <v>219</v>
      </c>
      <c r="B7" s="274"/>
      <c r="C7" s="274"/>
      <c r="D7" s="274"/>
      <c r="E7" s="274"/>
      <c r="F7" s="274"/>
    </row>
    <row r="8" spans="1:7" ht="15" customHeight="1">
      <c r="A8" s="174"/>
      <c r="B8" s="174"/>
      <c r="C8" s="174"/>
      <c r="D8" s="174"/>
      <c r="E8" s="174"/>
      <c r="F8" s="174"/>
    </row>
    <row r="9" spans="1:7">
      <c r="A9" s="127"/>
      <c r="E9" s="175" t="s">
        <v>194</v>
      </c>
      <c r="F9" s="175" t="s">
        <v>195</v>
      </c>
    </row>
    <row r="10" spans="1:7">
      <c r="A10" s="131" t="s">
        <v>196</v>
      </c>
      <c r="E10" s="127"/>
      <c r="F10" s="127"/>
    </row>
    <row r="11" spans="1:7">
      <c r="A11" s="127" t="s">
        <v>65</v>
      </c>
      <c r="E11" s="127"/>
      <c r="F11" s="127"/>
    </row>
    <row r="12" spans="1:7">
      <c r="A12" s="127" t="s">
        <v>67</v>
      </c>
      <c r="E12" s="176"/>
      <c r="F12" s="133">
        <v>6304890.6600000001</v>
      </c>
    </row>
    <row r="13" spans="1:7">
      <c r="A13" s="127" t="s">
        <v>197</v>
      </c>
      <c r="E13" s="176"/>
      <c r="F13" s="134">
        <v>52467.47</v>
      </c>
    </row>
    <row r="14" spans="1:7">
      <c r="A14" s="127" t="s">
        <v>71</v>
      </c>
      <c r="E14" s="134"/>
      <c r="G14" s="137"/>
    </row>
    <row r="15" spans="1:7">
      <c r="A15" s="127" t="s">
        <v>73</v>
      </c>
      <c r="E15" s="134"/>
      <c r="F15" s="134"/>
      <c r="G15" s="137"/>
    </row>
    <row r="16" spans="1:7">
      <c r="A16" s="127" t="s">
        <v>75</v>
      </c>
      <c r="E16" s="134"/>
      <c r="F16" s="134"/>
      <c r="G16" s="137"/>
    </row>
    <row r="17" spans="1:8">
      <c r="A17" s="127" t="s">
        <v>77</v>
      </c>
      <c r="E17" s="134"/>
      <c r="F17" s="134"/>
      <c r="G17" s="137"/>
    </row>
    <row r="18" spans="1:8">
      <c r="A18" s="127" t="s">
        <v>198</v>
      </c>
      <c r="E18" s="134"/>
      <c r="F18" s="134"/>
      <c r="G18" s="137"/>
    </row>
    <row r="19" spans="1:8" ht="6" customHeight="1">
      <c r="A19" s="127"/>
      <c r="E19" s="134"/>
      <c r="F19" s="134"/>
      <c r="G19" s="137"/>
    </row>
    <row r="20" spans="1:8">
      <c r="A20" s="127" t="s">
        <v>83</v>
      </c>
      <c r="E20" s="134"/>
      <c r="F20" s="134"/>
      <c r="G20" s="137"/>
    </row>
    <row r="21" spans="1:8">
      <c r="A21" s="127" t="s">
        <v>85</v>
      </c>
      <c r="E21" s="176"/>
      <c r="F21" s="134">
        <v>28058178.010000002</v>
      </c>
      <c r="G21" s="137"/>
    </row>
    <row r="22" spans="1:8">
      <c r="A22" s="127" t="s">
        <v>87</v>
      </c>
      <c r="E22" s="134"/>
      <c r="F22" s="133"/>
      <c r="G22" s="137"/>
    </row>
    <row r="23" spans="1:8">
      <c r="A23" s="127" t="s">
        <v>89</v>
      </c>
      <c r="E23" s="134"/>
      <c r="F23" s="134"/>
      <c r="G23" s="137"/>
    </row>
    <row r="24" spans="1:8">
      <c r="A24" s="127" t="s">
        <v>91</v>
      </c>
      <c r="E24" s="134"/>
      <c r="F24" s="133">
        <v>4417077.9800000004</v>
      </c>
      <c r="G24" s="137"/>
      <c r="H24" s="137"/>
    </row>
    <row r="25" spans="1:8">
      <c r="A25" s="127" t="s">
        <v>93</v>
      </c>
      <c r="E25" s="134"/>
      <c r="F25" s="134"/>
      <c r="G25" s="137"/>
    </row>
    <row r="26" spans="1:8">
      <c r="A26" s="127" t="s">
        <v>95</v>
      </c>
      <c r="E26" s="134">
        <v>6026922.0899999999</v>
      </c>
      <c r="F26" s="134"/>
      <c r="G26" s="137"/>
    </row>
    <row r="27" spans="1:8">
      <c r="A27" s="127" t="s">
        <v>97</v>
      </c>
      <c r="E27" s="134"/>
      <c r="F27" s="134"/>
      <c r="G27" s="137"/>
    </row>
    <row r="28" spans="1:8">
      <c r="A28" s="127" t="s">
        <v>199</v>
      </c>
      <c r="E28" s="134"/>
      <c r="F28" s="134"/>
      <c r="G28" s="137"/>
    </row>
    <row r="29" spans="1:8">
      <c r="A29" s="127" t="s">
        <v>200</v>
      </c>
      <c r="E29" s="134"/>
      <c r="F29" s="134"/>
      <c r="G29" s="137"/>
    </row>
    <row r="30" spans="1:8" ht="6" customHeight="1">
      <c r="A30" s="127"/>
      <c r="E30" s="134"/>
      <c r="F30" s="134"/>
      <c r="G30" s="137"/>
    </row>
    <row r="31" spans="1:8">
      <c r="A31" s="131" t="s">
        <v>201</v>
      </c>
      <c r="E31" s="127"/>
      <c r="F31" s="127"/>
    </row>
    <row r="32" spans="1:8">
      <c r="A32" s="127" t="s">
        <v>66</v>
      </c>
      <c r="E32" s="127"/>
      <c r="F32" s="127"/>
    </row>
    <row r="33" spans="1:6">
      <c r="A33" s="127" t="s">
        <v>68</v>
      </c>
      <c r="E33" s="176">
        <v>1618154.53</v>
      </c>
      <c r="F33" s="177"/>
    </row>
    <row r="34" spans="1:6">
      <c r="A34" s="127" t="s">
        <v>70</v>
      </c>
      <c r="E34" s="177"/>
      <c r="F34" s="133"/>
    </row>
    <row r="35" spans="1:6">
      <c r="A35" s="127" t="s">
        <v>72</v>
      </c>
      <c r="E35" s="177"/>
      <c r="F35" s="133"/>
    </row>
    <row r="36" spans="1:6">
      <c r="A36" s="127" t="s">
        <v>74</v>
      </c>
      <c r="E36" s="177"/>
      <c r="F36" s="133"/>
    </row>
    <row r="37" spans="1:6">
      <c r="A37" s="127" t="s">
        <v>76</v>
      </c>
      <c r="E37" s="177"/>
      <c r="F37" s="134"/>
    </row>
    <row r="38" spans="1:6">
      <c r="A38" s="127" t="s">
        <v>78</v>
      </c>
      <c r="E38" s="134"/>
      <c r="F38" s="134"/>
    </row>
    <row r="39" spans="1:6">
      <c r="A39" s="127" t="s">
        <v>80</v>
      </c>
      <c r="E39" s="134"/>
      <c r="F39" s="134"/>
    </row>
    <row r="40" spans="1:6">
      <c r="A40" s="127" t="s">
        <v>82</v>
      </c>
      <c r="E40" s="134"/>
      <c r="F40" s="134"/>
    </row>
    <row r="41" spans="1:6">
      <c r="A41" s="127"/>
      <c r="E41" s="134"/>
      <c r="F41" s="134"/>
    </row>
    <row r="42" spans="1:6">
      <c r="A42" s="178" t="s">
        <v>202</v>
      </c>
      <c r="E42" s="134"/>
      <c r="F42" s="134"/>
    </row>
    <row r="43" spans="1:6">
      <c r="A43" s="127" t="s">
        <v>88</v>
      </c>
      <c r="E43" s="134"/>
      <c r="F43" s="134"/>
    </row>
    <row r="44" spans="1:6">
      <c r="A44" s="127" t="s">
        <v>90</v>
      </c>
      <c r="E44" s="134"/>
      <c r="F44" s="134"/>
    </row>
    <row r="45" spans="1:6">
      <c r="A45" s="127" t="s">
        <v>92</v>
      </c>
      <c r="E45" s="134"/>
      <c r="F45" s="134"/>
    </row>
    <row r="46" spans="1:6">
      <c r="A46" s="127" t="s">
        <v>203</v>
      </c>
      <c r="E46" s="134"/>
      <c r="F46" s="134"/>
    </row>
    <row r="47" spans="1:6">
      <c r="A47" s="127" t="s">
        <v>204</v>
      </c>
      <c r="E47" s="134"/>
      <c r="F47" s="134"/>
    </row>
    <row r="48" spans="1:6">
      <c r="A48" s="127" t="s">
        <v>98</v>
      </c>
      <c r="E48" s="134"/>
      <c r="F48" s="134"/>
    </row>
    <row r="49" spans="1:8">
      <c r="A49" s="127"/>
      <c r="E49" s="134"/>
      <c r="F49" s="134"/>
    </row>
    <row r="50" spans="1:8">
      <c r="A50" s="131" t="s">
        <v>205</v>
      </c>
      <c r="E50" s="134"/>
      <c r="F50" s="134"/>
    </row>
    <row r="51" spans="1:8">
      <c r="A51" s="178" t="s">
        <v>206</v>
      </c>
      <c r="E51" s="134"/>
      <c r="F51" s="134"/>
    </row>
    <row r="52" spans="1:8">
      <c r="A52" s="178" t="s">
        <v>107</v>
      </c>
      <c r="E52" s="134"/>
      <c r="F52" s="134"/>
    </row>
    <row r="53" spans="1:8">
      <c r="A53" s="178" t="s">
        <v>108</v>
      </c>
      <c r="E53" s="134"/>
      <c r="F53" s="134"/>
    </row>
    <row r="54" spans="1:8">
      <c r="A54" s="178" t="s">
        <v>109</v>
      </c>
      <c r="E54" s="134"/>
      <c r="F54" s="134"/>
    </row>
    <row r="55" spans="1:8">
      <c r="A55" s="178"/>
      <c r="E55" s="134"/>
      <c r="F55" s="134"/>
    </row>
    <row r="56" spans="1:8">
      <c r="A56" s="178" t="s">
        <v>207</v>
      </c>
      <c r="E56" s="134"/>
      <c r="F56" s="134"/>
    </row>
    <row r="57" spans="1:8">
      <c r="A57" s="127" t="s">
        <v>208</v>
      </c>
      <c r="E57" s="134">
        <v>24671148.640000001</v>
      </c>
      <c r="F57" s="134"/>
    </row>
    <row r="58" spans="1:8">
      <c r="A58" s="127" t="s">
        <v>112</v>
      </c>
      <c r="E58" s="134">
        <v>6516388.8600000003</v>
      </c>
      <c r="F58" s="134"/>
    </row>
    <row r="59" spans="1:8">
      <c r="A59" s="129" t="s">
        <v>113</v>
      </c>
      <c r="E59" s="134"/>
      <c r="F59" s="134"/>
    </row>
    <row r="60" spans="1:8">
      <c r="A60" s="127" t="s">
        <v>114</v>
      </c>
      <c r="E60" s="134"/>
      <c r="F60" s="134"/>
    </row>
    <row r="61" spans="1:8">
      <c r="A61" s="127" t="s">
        <v>209</v>
      </c>
      <c r="E61" s="134"/>
      <c r="F61" s="134"/>
    </row>
    <row r="62" spans="1:8">
      <c r="A62" s="127"/>
      <c r="E62" s="141"/>
      <c r="F62" s="141"/>
      <c r="H62" s="137"/>
    </row>
    <row r="63" spans="1:8">
      <c r="A63" s="179" t="s">
        <v>116</v>
      </c>
      <c r="B63" s="127"/>
      <c r="C63" s="127"/>
      <c r="E63" s="134"/>
      <c r="F63" s="134"/>
    </row>
    <row r="64" spans="1:8">
      <c r="A64" s="127" t="s">
        <v>117</v>
      </c>
      <c r="B64" s="127"/>
      <c r="C64" s="127"/>
      <c r="E64" s="134"/>
      <c r="F64" s="134"/>
    </row>
    <row r="65" spans="1:9">
      <c r="A65" s="127" t="s">
        <v>118</v>
      </c>
      <c r="B65" s="127"/>
      <c r="C65" s="127"/>
      <c r="E65" s="134"/>
      <c r="F65" s="134"/>
    </row>
    <row r="66" spans="1:9">
      <c r="A66" s="127"/>
      <c r="B66" s="127"/>
      <c r="C66" s="127"/>
      <c r="E66" s="134">
        <f>SUM(E12:E65)</f>
        <v>38832614.120000005</v>
      </c>
      <c r="F66" s="134">
        <f>SUM(F12:F65)</f>
        <v>38832614.120000005</v>
      </c>
      <c r="G66" s="137"/>
      <c r="H66" s="137"/>
      <c r="I66" s="135"/>
    </row>
    <row r="67" spans="1:9">
      <c r="A67" s="127"/>
      <c r="B67" s="127"/>
      <c r="C67" s="127"/>
      <c r="E67" s="134"/>
      <c r="F67" s="134"/>
    </row>
    <row r="68" spans="1:9">
      <c r="A68" s="127"/>
      <c r="B68" s="127"/>
      <c r="C68" s="127"/>
      <c r="E68" s="127"/>
      <c r="F68" s="127"/>
    </row>
    <row r="69" spans="1:9">
      <c r="A69" s="127"/>
      <c r="B69" s="127"/>
      <c r="C69" s="127"/>
      <c r="E69" s="127"/>
      <c r="F69" s="127"/>
    </row>
    <row r="70" spans="1:9">
      <c r="A70" s="127" t="str">
        <f>'[3]Frac IV-1 ESF'!A50</f>
        <v>RECTORA DE LA UNIVERSIDAD</v>
      </c>
      <c r="B70" s="127" t="s">
        <v>225</v>
      </c>
      <c r="C70" s="146"/>
      <c r="E70" s="127"/>
      <c r="F70" s="146" t="str">
        <f>'[4]Frac IV-2 EAI'!G32</f>
        <v>DIRECTORA DE RECURSOS FINANCIEROS</v>
      </c>
    </row>
    <row r="71" spans="1:9">
      <c r="A71" s="127" t="str">
        <f>'[3]Frac IV-1 ESF'!A51</f>
        <v>Esperanza Aguillón Robles</v>
      </c>
      <c r="B71" s="127" t="s">
        <v>226</v>
      </c>
      <c r="E71" s="127"/>
      <c r="F71" s="146" t="str">
        <f>'[4]Frac IV-2 EAI'!G33</f>
        <v>Laura Cansino Bravo</v>
      </c>
    </row>
    <row r="72" spans="1:9">
      <c r="A72" s="127"/>
      <c r="B72" s="127"/>
      <c r="C72" s="127"/>
      <c r="E72" s="127"/>
      <c r="F72" s="146"/>
    </row>
    <row r="73" spans="1:9">
      <c r="A73" s="127"/>
      <c r="B73" s="127"/>
      <c r="C73" s="127"/>
      <c r="E73" s="127"/>
      <c r="F73" s="180"/>
    </row>
  </sheetData>
  <mergeCells count="1">
    <mergeCell ref="A7:F7"/>
  </mergeCells>
  <pageMargins left="0.39370078740157483" right="0.39370078740157483" top="0.39370078740157483" bottom="0.39370078740157483" header="0" footer="0"/>
  <pageSetup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Carátula</vt:lpstr>
      <vt:lpstr>Frac I</vt:lpstr>
      <vt:lpstr>Frac II</vt:lpstr>
      <vt:lpstr>Frac III</vt:lpstr>
      <vt:lpstr>Frac IV</vt:lpstr>
      <vt:lpstr>Frac IV-1 ESF</vt:lpstr>
      <vt:lpstr>Frac IV-2 EAI</vt:lpstr>
      <vt:lpstr>Frac IV-3 EAE</vt:lpstr>
      <vt:lpstr>Frac IV-4 EOyA</vt:lpstr>
      <vt:lpstr>FRAC V</vt:lpstr>
      <vt:lpstr>Carátula!Área_de_impresión</vt:lpstr>
      <vt:lpstr>'Frac I'!Área_de_impresión</vt:lpstr>
      <vt:lpstr>'Frac II'!Área_de_impresión</vt:lpstr>
      <vt:lpstr>'Frac III'!Área_de_impresión</vt:lpstr>
      <vt:lpstr>'Frac IV-1 ESF'!Área_de_impresión</vt:lpstr>
      <vt:lpstr>'Frac IV-4 EOyA'!Área_de_impresión</vt:lpstr>
      <vt:lpstr>'FRAC V'!Área_de_impresión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admin</cp:lastModifiedBy>
  <cp:lastPrinted>2025-01-14T17:15:18Z</cp:lastPrinted>
  <dcterms:created xsi:type="dcterms:W3CDTF">2011-02-10T20:19:47Z</dcterms:created>
  <dcterms:modified xsi:type="dcterms:W3CDTF">2025-01-14T22:37:16Z</dcterms:modified>
</cp:coreProperties>
</file>